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0020" tabRatio="771" activeTab="9"/>
  </bookViews>
  <sheets>
    <sheet name="表紙" sheetId="1" r:id="rId1"/>
    <sheet name="次第 " sheetId="2" r:id="rId2"/>
    <sheet name="H20事業報告" sheetId="3" r:id="rId3"/>
    <sheet name="H20会計報告" sheetId="4" r:id="rId4"/>
    <sheet name="役員名簿" sheetId="5" r:id="rId5"/>
    <sheet name="H21事業計画" sheetId="6" r:id="rId6"/>
    <sheet name="H21予算案 " sheetId="7" r:id="rId7"/>
    <sheet name="規約改正" sheetId="8" r:id="rId8"/>
    <sheet name="選手登録" sheetId="9" r:id="rId9"/>
    <sheet name="指導者資格" sheetId="10" r:id="rId10"/>
  </sheets>
  <definedNames>
    <definedName name="_xlnm.Print_Area" localSheetId="0">'表紙'!$A$2:$G$24</definedName>
  </definedNames>
  <calcPr fullCalcOnLoad="1"/>
</workbook>
</file>

<file path=xl/sharedStrings.xml><?xml version="1.0" encoding="utf-8"?>
<sst xmlns="http://schemas.openxmlformats.org/spreadsheetml/2006/main" count="450" uniqueCount="329">
  <si>
    <t>岐阜県小学生バレーボール連盟総会</t>
  </si>
  <si>
    <t>男子</t>
  </si>
  <si>
    <t>女子</t>
  </si>
  <si>
    <t>山県市総合体育館</t>
  </si>
  <si>
    <t>事　　業　　名</t>
  </si>
  <si>
    <t>備　　考</t>
  </si>
  <si>
    <t>日　程</t>
  </si>
  <si>
    <t>岐阜市北部体育館会議室</t>
  </si>
  <si>
    <t>岐阜市北部体育館</t>
  </si>
  <si>
    <t>岐阜県小学生バレーボール連盟</t>
  </si>
  <si>
    <t>受付：１８時３０分～</t>
  </si>
  <si>
    <t>開会：１９時００分～</t>
  </si>
  <si>
    <t>開会の辞</t>
  </si>
  <si>
    <t>会長挨拶</t>
  </si>
  <si>
    <t>議長選出</t>
  </si>
  <si>
    <t>議事</t>
  </si>
  <si>
    <t>閉会の辞</t>
  </si>
  <si>
    <t>次　　　第</t>
  </si>
  <si>
    <t>その他</t>
  </si>
  <si>
    <t>各務原市総合体育館</t>
  </si>
  <si>
    <t>場所：長良川スポーツプラザ　大会議室</t>
  </si>
  <si>
    <t>長良川スポーツプラザ会議室</t>
  </si>
  <si>
    <t>総　　　　会</t>
  </si>
  <si>
    <t>東京都</t>
  </si>
  <si>
    <t>２．</t>
  </si>
  <si>
    <t>４．</t>
  </si>
  <si>
    <t>（１）</t>
  </si>
  <si>
    <t>（２）</t>
  </si>
  <si>
    <t>（３）</t>
  </si>
  <si>
    <t>（４）</t>
  </si>
  <si>
    <t>（５）</t>
  </si>
  <si>
    <t>１．</t>
  </si>
  <si>
    <t>３．</t>
  </si>
  <si>
    <t>（９）</t>
  </si>
  <si>
    <t>（６）</t>
  </si>
  <si>
    <t>（７）</t>
  </si>
  <si>
    <t>（８）</t>
  </si>
  <si>
    <t>（１０）</t>
  </si>
  <si>
    <t>５．</t>
  </si>
  <si>
    <t>定足数確認</t>
  </si>
  <si>
    <t>６．</t>
  </si>
  <si>
    <t>７．</t>
  </si>
  <si>
    <t>議長解任</t>
  </si>
  <si>
    <t>岐阜市北部体育館</t>
  </si>
  <si>
    <t>各務原市総合体育館</t>
  </si>
  <si>
    <t>萩原あさぎり体育館</t>
  </si>
  <si>
    <t>長良川スポーツプラザ</t>
  </si>
  <si>
    <t>岐阜市西部体育館</t>
  </si>
  <si>
    <t>役職</t>
  </si>
  <si>
    <t>氏名</t>
  </si>
  <si>
    <t>支部</t>
  </si>
  <si>
    <t>会　長</t>
  </si>
  <si>
    <t>副会長</t>
  </si>
  <si>
    <t>土屋　健二</t>
  </si>
  <si>
    <t>村瀬登使文</t>
  </si>
  <si>
    <t>小島　徳文</t>
  </si>
  <si>
    <t>顧　問</t>
  </si>
  <si>
    <t>理事長
中濃支部長
強化委員長</t>
  </si>
  <si>
    <t>髙瀨　晴夫</t>
  </si>
  <si>
    <t>中濃</t>
  </si>
  <si>
    <t>副理事長
西濃支部長</t>
  </si>
  <si>
    <t>西濃</t>
  </si>
  <si>
    <t>大畑　賢次</t>
  </si>
  <si>
    <t>可茂</t>
  </si>
  <si>
    <t>副理事長
飛騨支部長</t>
  </si>
  <si>
    <t>遠藤　　昇</t>
  </si>
  <si>
    <t>飛騨</t>
  </si>
  <si>
    <t>副理事長
東濃支部長</t>
  </si>
  <si>
    <t>吉田　景一</t>
  </si>
  <si>
    <t>東濃</t>
  </si>
  <si>
    <t>副理事長
岐阜支部長</t>
  </si>
  <si>
    <t>岐阜</t>
  </si>
  <si>
    <t>事務局長</t>
  </si>
  <si>
    <t>松原　淳也</t>
  </si>
  <si>
    <t>常任理事</t>
  </si>
  <si>
    <t>平野　誠二</t>
  </si>
  <si>
    <t>後藤　昌英</t>
  </si>
  <si>
    <t>鷲見　千鶴</t>
  </si>
  <si>
    <t>熊沢　一朋</t>
  </si>
  <si>
    <t>廣瀬　素尚</t>
  </si>
  <si>
    <t>伊藤　　久</t>
  </si>
  <si>
    <t>常任理事
指導普及委員長</t>
  </si>
  <si>
    <t>宮部あき代</t>
  </si>
  <si>
    <t>折戸　辰彦</t>
  </si>
  <si>
    <t>近藤　利哉</t>
  </si>
  <si>
    <t>種田　知克</t>
  </si>
  <si>
    <t>安達 耕三</t>
  </si>
  <si>
    <t>天野　彰一</t>
  </si>
  <si>
    <t>可茂</t>
  </si>
  <si>
    <t>主　事</t>
  </si>
  <si>
    <t>安達 耕三（兼）</t>
  </si>
  <si>
    <t>会　計</t>
  </si>
  <si>
    <t>松尾　　守</t>
  </si>
  <si>
    <t>推薦</t>
  </si>
  <si>
    <t>監　事</t>
  </si>
  <si>
    <t>審判委員長</t>
  </si>
  <si>
    <t>北川　武志</t>
  </si>
  <si>
    <t>菱田　　浩</t>
  </si>
  <si>
    <t>榎木　計正</t>
  </si>
  <si>
    <t>青木　孝則</t>
  </si>
  <si>
    <t>平川　俊雄</t>
  </si>
  <si>
    <t>熊沢　一朋(兼）</t>
  </si>
  <si>
    <t>井尾　　学</t>
  </si>
  <si>
    <t>高橋　永治</t>
  </si>
  <si>
    <t>岩井　治夫</t>
  </si>
  <si>
    <t>指導者資格について</t>
  </si>
  <si>
    <t>山県市総合体育館</t>
  </si>
  <si>
    <t>大垣市総合体育館</t>
  </si>
  <si>
    <t>安八町総合体育館</t>
  </si>
  <si>
    <t>郡上市総合体育館</t>
  </si>
  <si>
    <t>《出場チーム》
岐南ｾﾚｰｼﾞｬ</t>
  </si>
  <si>
    <t>県小連の扱い方</t>
  </si>
  <si>
    <t>ジュニアグロウアップ育成事業</t>
  </si>
  <si>
    <t>ジュニアグロウアップ育成事業</t>
  </si>
  <si>
    <t>副理事長
可茂支部長
総務委員長</t>
  </si>
  <si>
    <t>鈴木　雄二</t>
  </si>
  <si>
    <t>牧村　諭</t>
  </si>
  <si>
    <t>平成２１年度　事業計画（案）</t>
  </si>
  <si>
    <t>多治見市総合体育館</t>
  </si>
  <si>
    <t>平成21年度</t>
  </si>
  <si>
    <t>平成20年度　事業報告</t>
  </si>
  <si>
    <t>平成20年度　会計報告</t>
  </si>
  <si>
    <t>平成20年度　監査報告</t>
  </si>
  <si>
    <t>平成21年度　事業計画案</t>
  </si>
  <si>
    <t>平成21年度　予算案</t>
  </si>
  <si>
    <t>役員の改選</t>
  </si>
  <si>
    <t>長良川スポーツプラザ会議室</t>
  </si>
  <si>
    <t>平成21年度　岐阜県小学生バレーボール連盟総会</t>
  </si>
  <si>
    <t>平成22年
1月24日</t>
  </si>
  <si>
    <t>平成22年
2月7日</t>
  </si>
  <si>
    <t>日時：平成21年４月12日（日）</t>
  </si>
  <si>
    <t>Ｈ２１・２２年度　岐阜県小学生バレーボール連盟役員（案）</t>
  </si>
  <si>
    <t>常任理事
競技委員長</t>
  </si>
  <si>
    <t>平成２０年度　事業報告</t>
  </si>
  <si>
    <t>第30回　東海小学生大会</t>
  </si>
  <si>
    <t>第28回　全国小学生バレーボール岐阜県大会　　　実行委員会</t>
  </si>
  <si>
    <t>第28回　全国小学生バレーボール岐阜県大会　抽選会</t>
  </si>
  <si>
    <t>優   勝　　　華陽
準優勝　　　岐南ｾﾚｰｼﾞｬ　
第３位       大垣北
第３位       うずら</t>
  </si>
  <si>
    <t>優   勝　　　岐南ｾﾚｰｼﾞｬ
準優勝　　　今尾　　
第３位       下宮
第３位       南平野</t>
  </si>
  <si>
    <t>優   勝　　　岐南ｾﾚｰｼﾞｬ
準優勝　　　今尾　　
第３位       南平野
第３位       下宮</t>
  </si>
  <si>
    <t>優   勝　　　華陽
準優勝　　　岐阜北方　　
第３位       うずら
第３位       大垣北</t>
  </si>
  <si>
    <t>美濃加茂中学高等学校第一体育館
うずら小学校体育館
網代小学校体育館
登龍中学校体育館</t>
  </si>
  <si>
    <t>第28回　全国小学生バレーボール岐阜県大会（二日目）
　　　　　　　　男子４チーム　女子８チーム</t>
  </si>
  <si>
    <t>第27回　読売旗争奪
岐阜県小学生バレーボール岐阜県大会　抽選会</t>
  </si>
  <si>
    <t>第14回　中日旗争奪　岐阜県小学生バレーボール岐阜県大会　抽選会</t>
  </si>
  <si>
    <t>第15回　中日旗争奪　岐阜県小学生バレーボール岐阜県大会　第1日目
　　　　　　　４８チーム</t>
  </si>
  <si>
    <t>第27回　岐阜県小学生バレーボール新人戦大会　　抽選会</t>
  </si>
  <si>
    <t>第27回　読売旗争奪　岐阜県小学生バレーボール岐阜県大会
　　　　　　男子１２チーム　　女子１６チーム</t>
  </si>
  <si>
    <r>
      <t>第2</t>
    </r>
    <r>
      <rPr>
        <sz val="11"/>
        <rFont val="ＭＳ Ｐゴシック"/>
        <family val="3"/>
      </rPr>
      <t>8</t>
    </r>
    <r>
      <rPr>
        <sz val="11"/>
        <rFont val="ＭＳ Ｐゴシック"/>
        <family val="3"/>
      </rPr>
      <t>回　全国小学生バレーボール岐阜県大会（一日目）
　　　　　　　男子１２チーム　女子３２チーム</t>
    </r>
  </si>
  <si>
    <t>第15回　中日旗争奪　岐阜県小学生バレーボール岐阜県大会　第２日目
　　　　　　　１６チーム</t>
  </si>
  <si>
    <t>第27回　岐阜県小学生バレーボール新人戦岐阜県大会
　　　　　　　男子１２チーム　　女子１６チーム</t>
  </si>
  <si>
    <t>萩原あさぎり体育館
萩原南中学校体育館</t>
  </si>
  <si>
    <t>優   勝　　　華陽
準優勝　　　大垣北　　
第３位       岐南ｾﾚｰｼﾞｬ
第３位       垂井東</t>
  </si>
  <si>
    <t xml:space="preserve">優   勝　岐南ｾﾚｰｼﾞｬ
準優勝　レッツV・B・C　　　
第３位   下宮　・　口明方 </t>
  </si>
  <si>
    <t xml:space="preserve">優   勝　　真正女子
準優勝　　養北　　　
第３位   　垂井　・　古井          </t>
  </si>
  <si>
    <t>《出場チーム》
今尾　「3位」
下宮
　　</t>
  </si>
  <si>
    <t xml:space="preserve">《出場チーム》
岐南ｾﾚｰｼﾞｬ　「3位」
大垣北　　  　「3位」
</t>
  </si>
  <si>
    <r>
      <t>第2</t>
    </r>
    <r>
      <rPr>
        <sz val="11"/>
        <rFont val="ＭＳ Ｐゴシック"/>
        <family val="3"/>
      </rPr>
      <t>8</t>
    </r>
    <r>
      <rPr>
        <sz val="11"/>
        <rFont val="ＭＳ Ｐゴシック"/>
        <family val="3"/>
      </rPr>
      <t>回　全国小学生バレーボール大会　</t>
    </r>
  </si>
  <si>
    <t xml:space="preserve">《出場チーム》
華陽       </t>
  </si>
  <si>
    <t>平成21年2月21日
～22日</t>
  </si>
  <si>
    <t>第10回　東海小学生新人大会</t>
  </si>
  <si>
    <t>本多　広国</t>
  </si>
  <si>
    <t>8月12日
～15日</t>
  </si>
  <si>
    <t>三重県津市</t>
  </si>
  <si>
    <t>7月26日（日）</t>
  </si>
  <si>
    <t>愛知県名古屋市
 名東スポーツセンター</t>
  </si>
  <si>
    <t>第28回　読売旗争奪　岐阜県小学生バレーボール大会　
　　　　　男子　８チーム　　　　女子　１６チーム</t>
  </si>
  <si>
    <t>第29回　全国小学生バレーボール岐阜県大会　実行委員会</t>
  </si>
  <si>
    <t>第29回　全国小学生バレーボール岐阜県大会　抽選会</t>
  </si>
  <si>
    <r>
      <t>第2</t>
    </r>
    <r>
      <rPr>
        <sz val="11"/>
        <rFont val="ＭＳ Ｐゴシック"/>
        <family val="3"/>
      </rPr>
      <t>9</t>
    </r>
    <r>
      <rPr>
        <sz val="11"/>
        <rFont val="ＭＳ Ｐゴシック"/>
        <family val="3"/>
      </rPr>
      <t xml:space="preserve">回　全国小学生バレーボール岐阜県大会　（1日目）
</t>
    </r>
    <r>
      <rPr>
        <sz val="11"/>
        <rFont val="ＭＳ Ｐゴシック"/>
        <family val="3"/>
      </rPr>
      <t xml:space="preserve">    　　 男子　１２チーム　　　　女子　３２チーム</t>
    </r>
  </si>
  <si>
    <t>第28回　読売旗争奪　岐阜県小学生バレーボール大会　抽選会</t>
  </si>
  <si>
    <t>第27回　岐阜県小学生バレーボール新人戦大会　抽選会</t>
  </si>
  <si>
    <t>第27回　岐阜県小学生バレーボール新人戦大会　
　　　　　男子　８チーム　　　　女子　１６チーム</t>
  </si>
  <si>
    <t>第31回　東海小学生大会
　　全国小学生大会、岐阜県大会の２位・３位が出場（男女共）</t>
  </si>
  <si>
    <r>
      <t>第2</t>
    </r>
    <r>
      <rPr>
        <sz val="11"/>
        <rFont val="ＭＳ Ｐゴシック"/>
        <family val="3"/>
      </rPr>
      <t>9</t>
    </r>
    <r>
      <rPr>
        <sz val="11"/>
        <rFont val="ＭＳ Ｐゴシック"/>
        <family val="3"/>
      </rPr>
      <t>回　全国小学生バレーボール大会
　　全国小学生大会、岐阜県大会の１位が出場（男女共）</t>
    </r>
  </si>
  <si>
    <t>第11回　東海小学生新人大会
　　岐阜県新人戦大会の１位・２位・３位が出場（男女共）</t>
  </si>
  <si>
    <r>
      <t>第2</t>
    </r>
    <r>
      <rPr>
        <sz val="11"/>
        <rFont val="ＭＳ Ｐゴシック"/>
        <family val="3"/>
      </rPr>
      <t>9</t>
    </r>
    <r>
      <rPr>
        <sz val="11"/>
        <rFont val="ＭＳ Ｐゴシック"/>
        <family val="3"/>
      </rPr>
      <t>回　全国小学生バレーボール岐阜県大会　（2日目）
　　　　</t>
    </r>
    <r>
      <rPr>
        <sz val="11"/>
        <rFont val="ＭＳ Ｐゴシック"/>
        <family val="3"/>
      </rPr>
      <t xml:space="preserve"> </t>
    </r>
    <r>
      <rPr>
        <sz val="11"/>
        <rFont val="ＭＳ Ｐゴシック"/>
        <family val="3"/>
      </rPr>
      <t>男子　４チーム　　　　女子　８チーム</t>
    </r>
  </si>
  <si>
    <t>第16回　中日旗争奪　岐阜県小学生バレーボール大会　第２日目
　　　　　　　　 男女問わず　１６チーム</t>
  </si>
  <si>
    <t>未定</t>
  </si>
  <si>
    <t>第16回　中日旗争奪　岐阜県小学生バレーボール大会　第1日目
　　　　　　　　　男女問わず　４８チーム</t>
  </si>
  <si>
    <t>第16回　中日旗争奪　岐阜県小学生バレーボール大会　抽選会</t>
  </si>
  <si>
    <t>《出場チーム》
岐南セレージャ　「3位」
レッツV・B・C　　
下宮</t>
  </si>
  <si>
    <t xml:space="preserve">《出場チーム》
真正女子　「3位」
養北　　　
垂井       </t>
  </si>
  <si>
    <t>顧　問
（県協会理事長）</t>
  </si>
  <si>
    <t>顧　問
（県協会事務局長）</t>
  </si>
  <si>
    <t>8月11日～
14日</t>
  </si>
  <si>
    <t>平成22年
 月  日（土）～
　　   日（日）</t>
  </si>
  <si>
    <t>H21年度　全国小学生バレーボール指導者講習会</t>
  </si>
  <si>
    <t>二次講習会</t>
  </si>
  <si>
    <t>H21年12月19日（土）・20日（日）</t>
  </si>
  <si>
    <t>兵庫県姫路市</t>
  </si>
  <si>
    <t>期日</t>
  </si>
  <si>
    <t>会場</t>
  </si>
  <si>
    <t>申込み締切日</t>
  </si>
  <si>
    <t>H21年11月1日</t>
  </si>
  <si>
    <t>H21年10月31日（土）・11月1日（日）</t>
  </si>
  <si>
    <t>鳥取県鳥取市</t>
  </si>
  <si>
    <t>H21年9月30日</t>
  </si>
  <si>
    <t>H21年10月3日（土）・4日（日）</t>
  </si>
  <si>
    <t>秋田県秋田市</t>
  </si>
  <si>
    <t>H21年9月5日</t>
  </si>
  <si>
    <t>一次講習会</t>
  </si>
  <si>
    <t>H21年9月5日（土）・6日（日）</t>
  </si>
  <si>
    <t>宮城県仙台市・名取市</t>
  </si>
  <si>
    <t>H21年7月18日</t>
  </si>
  <si>
    <t>募集人員</t>
  </si>
  <si>
    <t>220名</t>
  </si>
  <si>
    <t>500名</t>
  </si>
  <si>
    <t>-</t>
  </si>
  <si>
    <t>350名</t>
  </si>
  <si>
    <t>H21年5月9日（土）・10日（日）</t>
  </si>
  <si>
    <t>佐賀県佐賀市</t>
  </si>
  <si>
    <t>H21年4月17日</t>
  </si>
  <si>
    <t>-</t>
  </si>
  <si>
    <t>H21年10月10日（土）・11日（日）</t>
  </si>
  <si>
    <t>高知県高知市</t>
  </si>
  <si>
    <t>H21年8月28日</t>
  </si>
  <si>
    <t>300名</t>
  </si>
  <si>
    <t>H21年9月12日（土）・13日（日）</t>
  </si>
  <si>
    <t>北海道江別市</t>
  </si>
  <si>
    <t>H21年8月12日</t>
  </si>
  <si>
    <t>＊講習参加希望者は県小連事務局までお問合せ下さい。</t>
  </si>
  <si>
    <t>(日小連　通達）</t>
  </si>
  <si>
    <t>指導者資格</t>
  </si>
  <si>
    <t>日小連と同様に扱う。（中日旗は除く）</t>
  </si>
  <si>
    <t>平成20年度岐阜県小学生バレーボール連盟会計報告</t>
  </si>
  <si>
    <t>収入の部</t>
  </si>
  <si>
    <t>前年度繰越</t>
  </si>
  <si>
    <t>平成20年度登録料</t>
  </si>
  <si>
    <t>180チーム×＠2,500</t>
  </si>
  <si>
    <t>平成20年度協会費</t>
  </si>
  <si>
    <t>180チーム×＠2,000</t>
  </si>
  <si>
    <t>大会参加費</t>
  </si>
  <si>
    <t>全日本小学生</t>
  </si>
  <si>
    <t>56チーム×＠3,000</t>
  </si>
  <si>
    <t>読売旗争奪</t>
  </si>
  <si>
    <t>28チーム×＠5,000</t>
  </si>
  <si>
    <t>中日旗争奪</t>
  </si>
  <si>
    <t>64チーム×＠3,000</t>
  </si>
  <si>
    <t>新人戦</t>
  </si>
  <si>
    <t>28チーム×＠5,000</t>
  </si>
  <si>
    <t>日小連補助金</t>
  </si>
  <si>
    <t>雑収入</t>
  </si>
  <si>
    <t>（大会賛助　Ｐ＆Ｐ）</t>
  </si>
  <si>
    <t xml:space="preserve"> (イビデン　広告費）</t>
  </si>
  <si>
    <t>（岐阜県バレーボール協会）</t>
  </si>
  <si>
    <t>（可茂支部）</t>
  </si>
  <si>
    <t>利息</t>
  </si>
  <si>
    <t>合計</t>
  </si>
  <si>
    <t>支出の部</t>
  </si>
  <si>
    <t>事務通信費等</t>
  </si>
  <si>
    <t>大会費</t>
  </si>
  <si>
    <t>派遣費　　　　日小連、東海小連、審判研修、ほか</t>
  </si>
  <si>
    <t>分担金　　　　日小連、東海小連</t>
  </si>
  <si>
    <t>協会返済金（弁護士費用含む）</t>
  </si>
  <si>
    <t>予備費（次年度繰越）</t>
  </si>
  <si>
    <t>収入の2,345,691円より支出の2,291,742円を差し引いた残高</t>
  </si>
  <si>
    <t>53,949円は次年度に繰り越しました。</t>
  </si>
  <si>
    <t>平成20年度岐阜県小学生バレーボール連盟の会計報告を、</t>
  </si>
  <si>
    <t>出納帳、各種領収書、現金など照合したところ、適正かつ正確に</t>
  </si>
  <si>
    <t>処理されていたことを報告致します。</t>
  </si>
  <si>
    <t>平成21年　4月12日</t>
  </si>
  <si>
    <t>監事</t>
  </si>
  <si>
    <t>中井　俊策</t>
  </si>
  <si>
    <t>平成21年度岐阜県小学生バレーボール連盟　予算（案）</t>
  </si>
  <si>
    <t>平成21年度登録料</t>
  </si>
  <si>
    <t>×＠</t>
  </si>
  <si>
    <t>平成21年度協会費</t>
  </si>
  <si>
    <t>×＠</t>
  </si>
  <si>
    <t>×＠</t>
  </si>
  <si>
    <t>×＠</t>
  </si>
  <si>
    <t>雑収入（大会賛助　Ｐ＆Ｐ、ﾌﾟﾛﾌｫｰﾄｻﾆｰ）</t>
  </si>
  <si>
    <t>予備費</t>
  </si>
  <si>
    <t>規約改正</t>
  </si>
  <si>
    <t>選手登録について</t>
  </si>
  <si>
    <t>本田　富彦</t>
  </si>
  <si>
    <t>吉井　高志</t>
  </si>
  <si>
    <t>西部 尚志</t>
  </si>
  <si>
    <t>日下部 寿</t>
  </si>
  <si>
    <t>大森　祥生</t>
  </si>
  <si>
    <t>岐阜県小学生バレーボール連盟</t>
  </si>
  <si>
    <t>選手登録のガイドライン</t>
  </si>
  <si>
    <t>基本理念</t>
  </si>
  <si>
    <t>チームの選手登録の考え方</t>
  </si>
  <si>
    <t>ステップ１．選手は、小学校区で構成されていること。</t>
  </si>
  <si>
    <t>ステップ２．市町村単位で、その地区にチームが無い小学校の児童を含めて構成されていること。</t>
  </si>
  <si>
    <t>チームの選手移籍の考え方</t>
  </si>
  <si>
    <r>
      <t>３．</t>
    </r>
    <r>
      <rPr>
        <sz val="7"/>
        <rFont val="Times New Roman"/>
        <family val="1"/>
      </rPr>
      <t xml:space="preserve"> </t>
    </r>
    <r>
      <rPr>
        <sz val="12"/>
        <rFont val="ＭＳ Ｐゴシック"/>
        <family val="3"/>
      </rPr>
      <t>その他事情の移籍について下記を協議すること。</t>
    </r>
  </si>
  <si>
    <t>禁止事項</t>
  </si>
  <si>
    <t>　　１．チームは、他支部/他県、の選手は登録させないこと。</t>
  </si>
  <si>
    <r>
      <t>男子チームの取り扱い</t>
    </r>
    <r>
      <rPr>
        <sz val="12"/>
        <rFont val="ＭＳ Ｐゴシック"/>
        <family val="3"/>
      </rPr>
      <t>（特例事項）</t>
    </r>
  </si>
  <si>
    <t>尚、選手の支部内に男子チームがない場合は近隣支部への登録/移籍を認める。</t>
  </si>
  <si>
    <t>その他</t>
  </si>
  <si>
    <t>　　本ガイドラインの承認とは「事前」に承認を行うことであり「事後」はこれを認めない。</t>
  </si>
  <si>
    <t>以上</t>
  </si>
  <si>
    <r>
      <t>１．</t>
    </r>
    <r>
      <rPr>
        <sz val="7"/>
        <rFont val="Times New Roman"/>
        <family val="1"/>
      </rPr>
      <t xml:space="preserve"> </t>
    </r>
    <r>
      <rPr>
        <sz val="12"/>
        <rFont val="ＭＳ Ｐゴシック"/>
        <family val="3"/>
      </rPr>
      <t>男子チームの底辺拡大を希望することから、選手の登録/移籍については禁止事項を除き
　　 柔軟に対応する。</t>
    </r>
  </si>
  <si>
    <t>　　義務教育の一環であり基本的には、その地区の小学生をバレーボールを通して立派な人間に
 育成（養い育てる）することにある。</t>
  </si>
  <si>
    <t>ステップ３．支部内の市町村単位の選手で構成されていること。・・・・・支部長の承認を得ること。</t>
  </si>
  <si>
    <t>①選手の希望を最優先する。</t>
  </si>
  <si>
    <r>
      <t>１．</t>
    </r>
    <r>
      <rPr>
        <sz val="7"/>
        <rFont val="Times New Roman"/>
        <family val="1"/>
      </rPr>
      <t xml:space="preserve"> </t>
    </r>
    <r>
      <rPr>
        <sz val="12"/>
        <rFont val="ＭＳ Ｐゴシック"/>
        <family val="3"/>
      </rPr>
      <t>住居の移動/転校などで生じるに移籍は、移籍元および移籍先双方代表者の合意を得ること。</t>
    </r>
  </si>
  <si>
    <r>
      <t>２．</t>
    </r>
    <r>
      <rPr>
        <sz val="7"/>
        <rFont val="Times New Roman"/>
        <family val="1"/>
      </rPr>
      <t xml:space="preserve"> </t>
    </r>
    <r>
      <rPr>
        <sz val="12"/>
        <rFont val="ＭＳ Ｐゴシック"/>
        <family val="3"/>
      </rPr>
      <t>住居の移動/転校などで本来生じる移籍を行わない場合は支部長の承認を得ること。</t>
    </r>
  </si>
  <si>
    <t>①保護者が安全に送迎できる。</t>
  </si>
  <si>
    <r>
      <t>ステップ４．支部内の選手で構成されていること。・・・・・・・支部長　</t>
    </r>
    <r>
      <rPr>
        <b/>
        <i/>
        <strike/>
        <sz val="14"/>
        <rFont val="ＭＳ Ｐゴシック"/>
        <family val="3"/>
      </rPr>
      <t>/理事長　</t>
    </r>
    <r>
      <rPr>
        <sz val="12"/>
        <rFont val="ＭＳ Ｐゴシック"/>
        <family val="3"/>
      </rPr>
      <t>の承認を得ること。</t>
    </r>
  </si>
  <si>
    <r>
      <t>②双方のチームの　</t>
    </r>
    <r>
      <rPr>
        <b/>
        <i/>
        <strike/>
        <sz val="12"/>
        <rFont val="ＭＳ Ｐゴシック"/>
        <family val="3"/>
      </rPr>
      <t>監督</t>
    </r>
    <r>
      <rPr>
        <sz val="12"/>
        <rFont val="ＭＳ Ｐゴシック"/>
        <family val="3"/>
      </rPr>
      <t>　</t>
    </r>
    <r>
      <rPr>
        <b/>
        <i/>
        <sz val="12"/>
        <rFont val="ＭＳ Ｐゴシック"/>
        <family val="3"/>
      </rPr>
      <t>代表者</t>
    </r>
    <r>
      <rPr>
        <sz val="12"/>
        <rFont val="ＭＳ Ｐゴシック"/>
        <family val="3"/>
      </rPr>
      <t>　と支部長が円満に解決する。</t>
    </r>
  </si>
  <si>
    <r>
      <t>③</t>
    </r>
    <r>
      <rPr>
        <b/>
        <i/>
        <strike/>
        <sz val="12"/>
        <rFont val="ＭＳ Ｐゴシック"/>
        <family val="3"/>
      </rPr>
      <t>県小連理事長　</t>
    </r>
    <r>
      <rPr>
        <b/>
        <i/>
        <sz val="12"/>
        <rFont val="ＭＳ Ｐゴシック"/>
        <family val="3"/>
      </rPr>
      <t>支部長　</t>
    </r>
    <r>
      <rPr>
        <sz val="12"/>
        <rFont val="ＭＳ Ｐゴシック"/>
        <family val="3"/>
      </rPr>
      <t>の承認を得ること。</t>
    </r>
  </si>
  <si>
    <t>（制定）</t>
  </si>
  <si>
    <t>（改定）</t>
  </si>
  <si>
    <t>第７条  役員の選出方法は次の通りとする</t>
  </si>
  <si>
    <t>岐阜支部　１１名　　　　西濃支部　９名　　　　中濃支部　２名</t>
  </si>
  <si>
    <t>可茂支部    ２名　　　　東濃支部　２名　　　　飛騨支部　２名</t>
  </si>
  <si>
    <t>③　常任理事は、評議員の互選により下記の人数で各支部から選出するものと、
　　　会長推薦として５名以内で選出するものとする。</t>
  </si>
  <si>
    <t>岐阜県小学生バレーボール連盟規約の改正（案）</t>
  </si>
  <si>
    <t>改正前</t>
  </si>
  <si>
    <t>改正後</t>
  </si>
  <si>
    <t>③　常任理事は、各支部の評議員の互選により選出するものとする。
　　人数は概ね３０名程度とし、各支部の常任理事数は支部登録チーム数の比率で
　　決める事を原則とする。
　　また、会長推薦として５名以内で選出することができる。</t>
  </si>
  <si>
    <t>-1-</t>
  </si>
  <si>
    <t>-2-</t>
  </si>
  <si>
    <t>-3-</t>
  </si>
  <si>
    <t>-4-</t>
  </si>
  <si>
    <t>-5-</t>
  </si>
  <si>
    <t>-6-</t>
  </si>
  <si>
    <t>-7-</t>
  </si>
  <si>
    <t>-8-</t>
  </si>
  <si>
    <t>岐阜支部内
安八町総合体育館
郡上市総合体育館
美濃加茂中学高等学校</t>
  </si>
  <si>
    <t>＊　他に「ジュニアグロウアップ育成事業」が入ります。</t>
  </si>
  <si>
    <t>中井　俊策</t>
  </si>
  <si>
    <t>岩井 治夫</t>
  </si>
  <si>
    <t>上田　英輝</t>
  </si>
  <si>
    <t>鷲見 光義</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</si>
</sst>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F800]dddd\,\ mmmm\ dd\,\ yyyy"/>
    <numFmt numFmtId="181" formatCode="[$-411]ggge&quot;年&quot;m&quot;月&quot;d&quot;日&quot;;@"/>
    <numFmt numFmtId="182" formatCode="mmm\-yyyy"/>
    <numFmt numFmtId="183" formatCode="#,##0;&quot;△ &quot;#,##0"/>
    <numFmt numFmtId="184" formatCode="m/d;@"/>
    <numFmt numFmtId="185" formatCode="#,##0_ "/>
    <numFmt numFmtId="186" formatCode="[&lt;=999]000;[&lt;=99999]000\-00;000\-0000"/>
    <numFmt numFmtId="187" formatCode="General&quot;チーム&quot;"/>
  </numFmts>
  <fonts count="19">
    <font>
      <sz val="11"/>
      <name val="ＭＳ Ｐゴシック"/>
      <family val="3"/>
    </font>
    <font>
      <sz val="6"/>
      <name val="ＭＳ Ｐゴシック"/>
      <family val="3"/>
    </font>
    <font>
      <sz val="14"/>
      <name val="ＭＳ Ｐゴシック"/>
      <family val="3"/>
    </font>
    <font>
      <b/>
      <u val="single"/>
      <sz val="11"/>
      <name val="ＭＳ Ｐゴシック"/>
      <family val="3"/>
    </font>
    <font>
      <sz val="18"/>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9"/>
      <name val="ＭＳ Ｐゴシック"/>
      <family val="3"/>
    </font>
    <font>
      <sz val="16"/>
      <name val="ＭＳ Ｐゴシック"/>
      <family val="3"/>
    </font>
    <font>
      <sz val="10"/>
      <name val="ＭＳ Ｐゴシック"/>
      <family val="3"/>
    </font>
    <font>
      <sz val="7"/>
      <name val="Times New Roman"/>
      <family val="1"/>
    </font>
    <font>
      <b/>
      <i/>
      <strike/>
      <sz val="14"/>
      <name val="ＭＳ Ｐゴシック"/>
      <family val="3"/>
    </font>
    <font>
      <b/>
      <i/>
      <strike/>
      <sz val="12"/>
      <name val="ＭＳ Ｐゴシック"/>
      <family val="3"/>
    </font>
    <font>
      <b/>
      <i/>
      <sz val="12"/>
      <name val="ＭＳ Ｐゴシック"/>
      <family val="3"/>
    </font>
    <font>
      <sz val="10.5"/>
      <color indexed="8"/>
      <name val="ＭＳ ゴシック"/>
      <family val="3"/>
    </font>
    <font>
      <sz val="11"/>
      <color indexed="8"/>
      <name val="ＭＳ ゴシック"/>
      <family val="3"/>
    </font>
    <font>
      <b/>
      <sz val="11"/>
      <name val="ＭＳ Ｐゴシック"/>
      <family val="3"/>
    </font>
  </fonts>
  <fills count="2">
    <fill>
      <patternFill/>
    </fill>
    <fill>
      <patternFill patternType="gray125"/>
    </fill>
  </fills>
  <borders count="2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7" fillId="0" borderId="0" applyNumberFormat="0" applyFill="0" applyBorder="0" applyAlignment="0" applyProtection="0"/>
  </cellStyleXfs>
  <cellXfs count="134">
    <xf numFmtId="0" fontId="0" fillId="0" borderId="0" xfId="0" applyAlignment="1">
      <alignment vertical="center"/>
    </xf>
    <xf numFmtId="0" fontId="0" fillId="0" borderId="1" xfId="0" applyBorder="1" applyAlignment="1">
      <alignment horizontal="center" vertical="center"/>
    </xf>
    <xf numFmtId="56" fontId="0" fillId="0" borderId="1" xfId="0" applyNumberFormat="1" applyBorder="1" applyAlignment="1">
      <alignment horizontal="center"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right" vertical="center" wrapText="1"/>
    </xf>
    <xf numFmtId="0" fontId="0" fillId="0" borderId="4" xfId="0" applyBorder="1" applyAlignment="1">
      <alignment vertical="center" wrapText="1"/>
    </xf>
    <xf numFmtId="0" fontId="0" fillId="0" borderId="2" xfId="0" applyBorder="1" applyAlignment="1">
      <alignment horizontal="right" vertical="center"/>
    </xf>
    <xf numFmtId="56" fontId="0" fillId="0" borderId="5" xfId="0" applyNumberFormat="1" applyBorder="1" applyAlignment="1">
      <alignment horizontal="center" vertical="center"/>
    </xf>
    <xf numFmtId="56" fontId="0" fillId="0" borderId="1" xfId="0" applyNumberFormat="1" applyBorder="1" applyAlignment="1">
      <alignment horizontal="center" vertical="center" wrapText="1"/>
    </xf>
    <xf numFmtId="56" fontId="0" fillId="0" borderId="1" xfId="0" applyNumberFormat="1" applyFont="1" applyBorder="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49" fontId="5" fillId="0" borderId="0" xfId="0" applyNumberFormat="1" applyFont="1" applyAlignment="1">
      <alignment vertical="center"/>
    </xf>
    <xf numFmtId="56" fontId="0" fillId="0" borderId="1" xfId="0" applyNumberFormat="1" applyFont="1" applyBorder="1" applyAlignment="1">
      <alignment horizontal="center" vertical="center"/>
    </xf>
    <xf numFmtId="0" fontId="0" fillId="0" borderId="0" xfId="0" applyAlignment="1">
      <alignment horizontal="center" vertical="center"/>
    </xf>
    <xf numFmtId="0" fontId="0" fillId="0" borderId="3" xfId="0" applyBorder="1" applyAlignment="1">
      <alignment horizontal="left" vertical="center" wrapText="1"/>
    </xf>
    <xf numFmtId="0" fontId="0" fillId="0" borderId="4" xfId="0" applyBorder="1" applyAlignment="1">
      <alignment vertical="top" wrapText="1"/>
    </xf>
    <xf numFmtId="49" fontId="5" fillId="0" borderId="0" xfId="0" applyNumberFormat="1" applyFont="1" applyAlignment="1">
      <alignment horizontal="center" vertical="center"/>
    </xf>
    <xf numFmtId="0" fontId="5" fillId="0" borderId="0" xfId="0" applyFont="1" applyAlignment="1">
      <alignment horizontal="left" vertical="center"/>
    </xf>
    <xf numFmtId="49" fontId="5" fillId="0" borderId="0" xfId="0" applyNumberFormat="1" applyFont="1" applyAlignment="1">
      <alignment horizontal="left" vertical="center"/>
    </xf>
    <xf numFmtId="181" fontId="0" fillId="0" borderId="1" xfId="0" applyNumberFormat="1" applyBorder="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indent="1"/>
    </xf>
    <xf numFmtId="0" fontId="0" fillId="0" borderId="0" xfId="0" applyAlignment="1">
      <alignment vertical="center"/>
    </xf>
    <xf numFmtId="0" fontId="0" fillId="0" borderId="1" xfId="0" applyFont="1" applyBorder="1" applyAlignment="1">
      <alignment horizontal="center" vertical="center"/>
    </xf>
    <xf numFmtId="0" fontId="0" fillId="0" borderId="0" xfId="0" applyFont="1" applyAlignment="1">
      <alignment horizontal="left" vertical="center" indent="1"/>
    </xf>
    <xf numFmtId="0" fontId="0" fillId="0" borderId="0" xfId="0" applyFill="1" applyAlignment="1">
      <alignment vertical="center"/>
    </xf>
    <xf numFmtId="181" fontId="0" fillId="0" borderId="3" xfId="0" applyNumberFormat="1" applyBorder="1" applyAlignment="1">
      <alignment horizontal="center" vertical="center"/>
    </xf>
    <xf numFmtId="0" fontId="0" fillId="0" borderId="1" xfId="0" applyBorder="1" applyAlignment="1">
      <alignment horizontal="left" vertical="center" indent="1"/>
    </xf>
    <xf numFmtId="0" fontId="0" fillId="0" borderId="1" xfId="0" applyBorder="1" applyAlignment="1">
      <alignment horizontal="left" vertical="center" wrapText="1" indent="1"/>
    </xf>
    <xf numFmtId="0" fontId="0" fillId="0" borderId="1" xfId="0" applyFont="1" applyBorder="1" applyAlignment="1">
      <alignment horizontal="left" vertical="center" indent="1"/>
    </xf>
    <xf numFmtId="0" fontId="0" fillId="0" borderId="5" xfId="0" applyBorder="1" applyAlignment="1">
      <alignment horizontal="left" vertical="center" indent="1"/>
    </xf>
    <xf numFmtId="0" fontId="0" fillId="0" borderId="1" xfId="0" applyFont="1" applyBorder="1" applyAlignment="1">
      <alignment horizontal="left" vertical="center" wrapText="1" indent="1"/>
    </xf>
    <xf numFmtId="0" fontId="0" fillId="0" borderId="5" xfId="0" applyBorder="1" applyAlignment="1">
      <alignment horizontal="left" vertical="center" wrapText="1" indent="1"/>
    </xf>
    <xf numFmtId="0" fontId="0" fillId="0" borderId="1" xfId="0" applyFont="1" applyBorder="1" applyAlignment="1">
      <alignment horizontal="distributed" vertical="center"/>
    </xf>
    <xf numFmtId="0" fontId="0" fillId="0" borderId="1" xfId="0" applyFont="1" applyFill="1" applyBorder="1" applyAlignment="1">
      <alignment horizontal="distributed" vertical="center"/>
    </xf>
    <xf numFmtId="0" fontId="0" fillId="0" borderId="3" xfId="0" applyBorder="1" applyAlignment="1">
      <alignment horizontal="left" vertical="center" indent="1"/>
    </xf>
    <xf numFmtId="0" fontId="0" fillId="0" borderId="0" xfId="0" applyFill="1" applyAlignment="1">
      <alignment horizontal="left" vertical="center" indent="1"/>
    </xf>
    <xf numFmtId="0" fontId="0" fillId="0" borderId="0" xfId="0" applyFill="1" applyAlignment="1">
      <alignment horizontal="left" vertical="center" indent="2"/>
    </xf>
    <xf numFmtId="0" fontId="9" fillId="0" borderId="0" xfId="21" applyFont="1">
      <alignment/>
      <protection/>
    </xf>
    <xf numFmtId="0" fontId="0" fillId="0" borderId="0" xfId="21">
      <alignment/>
      <protection/>
    </xf>
    <xf numFmtId="0" fontId="4" fillId="0" borderId="6" xfId="21" applyFont="1" applyBorder="1">
      <alignment/>
      <protection/>
    </xf>
    <xf numFmtId="0" fontId="0" fillId="0" borderId="7" xfId="21" applyBorder="1">
      <alignment/>
      <protection/>
    </xf>
    <xf numFmtId="0" fontId="0" fillId="0" borderId="8" xfId="21" applyBorder="1">
      <alignment/>
      <protection/>
    </xf>
    <xf numFmtId="0" fontId="10" fillId="0" borderId="9" xfId="21" applyFont="1" applyBorder="1">
      <alignment/>
      <protection/>
    </xf>
    <xf numFmtId="0" fontId="10" fillId="0" borderId="5" xfId="21" applyFont="1" applyBorder="1">
      <alignment/>
      <protection/>
    </xf>
    <xf numFmtId="185" fontId="10" fillId="0" borderId="5" xfId="21" applyNumberFormat="1" applyFont="1" applyBorder="1">
      <alignment/>
      <protection/>
    </xf>
    <xf numFmtId="185" fontId="10" fillId="0" borderId="10" xfId="21" applyNumberFormat="1" applyFont="1" applyBorder="1">
      <alignment/>
      <protection/>
    </xf>
    <xf numFmtId="0" fontId="10" fillId="0" borderId="11" xfId="21" applyFont="1" applyBorder="1">
      <alignment/>
      <protection/>
    </xf>
    <xf numFmtId="0" fontId="10" fillId="0" borderId="0" xfId="21" applyFont="1" applyBorder="1">
      <alignment/>
      <protection/>
    </xf>
    <xf numFmtId="185" fontId="10" fillId="0" borderId="12" xfId="21" applyNumberFormat="1" applyFont="1" applyBorder="1">
      <alignment/>
      <protection/>
    </xf>
    <xf numFmtId="0" fontId="2" fillId="0" borderId="13" xfId="21" applyFont="1" applyBorder="1">
      <alignment/>
      <protection/>
    </xf>
    <xf numFmtId="0" fontId="4" fillId="0" borderId="14" xfId="21" applyFont="1" applyBorder="1">
      <alignment/>
      <protection/>
    </xf>
    <xf numFmtId="0" fontId="2" fillId="0" borderId="14" xfId="21" applyFont="1" applyBorder="1">
      <alignment/>
      <protection/>
    </xf>
    <xf numFmtId="185" fontId="10" fillId="0" borderId="15" xfId="21" applyNumberFormat="1" applyFont="1" applyBorder="1">
      <alignment/>
      <protection/>
    </xf>
    <xf numFmtId="0" fontId="2" fillId="0" borderId="0" xfId="21" applyFont="1">
      <alignment/>
      <protection/>
    </xf>
    <xf numFmtId="185" fontId="2" fillId="0" borderId="0" xfId="21" applyNumberFormat="1" applyFont="1">
      <alignment/>
      <protection/>
    </xf>
    <xf numFmtId="0" fontId="2" fillId="0" borderId="7" xfId="21" applyFont="1" applyBorder="1">
      <alignment/>
      <protection/>
    </xf>
    <xf numFmtId="185" fontId="2" fillId="0" borderId="8" xfId="21" applyNumberFormat="1" applyFont="1" applyBorder="1">
      <alignment/>
      <protection/>
    </xf>
    <xf numFmtId="0" fontId="10" fillId="0" borderId="0" xfId="21" applyFont="1" applyBorder="1" applyAlignment="1">
      <alignment horizontal="center"/>
      <protection/>
    </xf>
    <xf numFmtId="38" fontId="10" fillId="0" borderId="0" xfId="17" applyFont="1" applyBorder="1" applyAlignment="1">
      <alignment horizontal="left"/>
    </xf>
    <xf numFmtId="0" fontId="11" fillId="0" borderId="0" xfId="0" applyFont="1" applyAlignment="1">
      <alignment vertical="center"/>
    </xf>
    <xf numFmtId="0" fontId="0" fillId="0" borderId="0" xfId="0" applyAlignment="1">
      <alignment horizontal="right" vertical="center"/>
    </xf>
    <xf numFmtId="0" fontId="5" fillId="0" borderId="0" xfId="0" applyFont="1" applyAlignment="1">
      <alignment horizontal="right" vertical="center"/>
    </xf>
    <xf numFmtId="0" fontId="8" fillId="0" borderId="0" xfId="0" applyFont="1" applyAlignment="1">
      <alignment vertical="center"/>
    </xf>
    <xf numFmtId="0" fontId="5" fillId="0" borderId="0" xfId="0" applyFont="1" applyAlignment="1">
      <alignment horizontal="left" vertical="center" indent="2"/>
    </xf>
    <xf numFmtId="0" fontId="5" fillId="0" borderId="0" xfId="0" applyFont="1" applyAlignment="1">
      <alignment horizontal="left" vertical="center" indent="1"/>
    </xf>
    <xf numFmtId="0" fontId="8" fillId="0" borderId="0" xfId="0" applyFont="1" applyAlignment="1">
      <alignment horizontal="left" vertical="center" indent="1"/>
    </xf>
    <xf numFmtId="0" fontId="5" fillId="0" borderId="0" xfId="0" applyFont="1" applyAlignment="1">
      <alignment horizontal="right" vertical="center" indent="1"/>
    </xf>
    <xf numFmtId="58" fontId="5" fillId="0" borderId="0" xfId="0" applyNumberFormat="1" applyFont="1" applyAlignment="1">
      <alignment horizontal="center" vertical="center"/>
    </xf>
    <xf numFmtId="0" fontId="0" fillId="0" borderId="0" xfId="0" applyAlignment="1">
      <alignment horizontal="left" vertical="center"/>
    </xf>
    <xf numFmtId="0" fontId="5" fillId="0" borderId="0" xfId="0" applyFont="1" applyAlignment="1">
      <alignment horizontal="left" vertical="center" indent="3"/>
    </xf>
    <xf numFmtId="0" fontId="5" fillId="0" borderId="0" xfId="0" applyFont="1" applyAlignment="1">
      <alignment horizontal="left" vertical="center" indent="4"/>
    </xf>
    <xf numFmtId="0" fontId="14" fillId="0" borderId="0" xfId="0" applyFont="1" applyAlignment="1">
      <alignment horizontal="left" vertical="center" indent="3"/>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49" fontId="0" fillId="0" borderId="0" xfId="0" applyNumberFormat="1" applyAlignment="1">
      <alignment vertical="center"/>
    </xf>
    <xf numFmtId="0" fontId="0" fillId="0" borderId="1" xfId="0" applyFont="1" applyBorder="1" applyAlignment="1">
      <alignment horizontal="distributed" vertical="center" indent="2"/>
    </xf>
    <xf numFmtId="0" fontId="0" fillId="0" borderId="1" xfId="0" applyBorder="1" applyAlignment="1">
      <alignment horizontal="left" vertical="center"/>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 xfId="0" applyBorder="1" applyAlignment="1">
      <alignment horizontal="left" vertical="center" indent="1"/>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left" vertical="center" indent="1"/>
    </xf>
    <xf numFmtId="0" fontId="0" fillId="0" borderId="0" xfId="0" applyAlignment="1">
      <alignment horizontal="left" vertical="center" indent="3"/>
    </xf>
    <xf numFmtId="0" fontId="2" fillId="0" borderId="0" xfId="0" applyFont="1" applyAlignment="1">
      <alignment horizontal="center" vertical="center"/>
    </xf>
    <xf numFmtId="0" fontId="0" fillId="0" borderId="1" xfId="0" applyBorder="1" applyAlignment="1">
      <alignment horizontal="left" vertical="center" wrapText="1"/>
    </xf>
    <xf numFmtId="56" fontId="0" fillId="0" borderId="1" xfId="0" applyNumberFormat="1" applyBorder="1" applyAlignment="1">
      <alignment horizontal="center" vertical="center"/>
    </xf>
    <xf numFmtId="0" fontId="0" fillId="0" borderId="1" xfId="0" applyBorder="1" applyAlignment="1">
      <alignment horizontal="center" vertical="center"/>
    </xf>
    <xf numFmtId="56" fontId="0" fillId="0" borderId="16" xfId="0" applyNumberFormat="1" applyBorder="1" applyAlignment="1">
      <alignment horizontal="center" vertical="center" wrapText="1"/>
    </xf>
    <xf numFmtId="56" fontId="0" fillId="0" borderId="17" xfId="0" applyNumberFormat="1" applyBorder="1" applyAlignment="1">
      <alignment horizontal="center" vertical="center" wrapText="1"/>
    </xf>
    <xf numFmtId="0" fontId="0" fillId="0" borderId="16" xfId="0" applyBorder="1" applyAlignment="1">
      <alignment horizontal="left" vertical="center" wrapText="1" indent="1"/>
    </xf>
    <xf numFmtId="0" fontId="0" fillId="0" borderId="17" xfId="0" applyBorder="1" applyAlignment="1">
      <alignment horizontal="left" vertical="center" wrapText="1" inden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181" fontId="0" fillId="0" borderId="16" xfId="0" applyNumberFormat="1" applyBorder="1" applyAlignment="1">
      <alignment horizontal="center" vertical="center"/>
    </xf>
    <xf numFmtId="181" fontId="0" fillId="0" borderId="17" xfId="0" applyNumberFormat="1" applyBorder="1" applyAlignment="1">
      <alignment horizontal="center" vertical="center"/>
    </xf>
    <xf numFmtId="56" fontId="0" fillId="0" borderId="1" xfId="0" applyNumberFormat="1" applyBorder="1" applyAlignment="1">
      <alignment horizontal="center" vertical="center" wrapText="1"/>
    </xf>
    <xf numFmtId="0" fontId="0" fillId="0" borderId="1" xfId="0" applyBorder="1" applyAlignment="1">
      <alignment horizontal="left" vertical="center" wrapText="1" indent="1"/>
    </xf>
    <xf numFmtId="0" fontId="0" fillId="0" borderId="18" xfId="0" applyBorder="1" applyAlignment="1">
      <alignment horizontal="left" vertical="center" wrapText="1"/>
    </xf>
    <xf numFmtId="0" fontId="0" fillId="0" borderId="5"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 xfId="0" applyFont="1" applyBorder="1" applyAlignment="1">
      <alignment horizontal="distributed" vertical="center" indent="2"/>
    </xf>
    <xf numFmtId="0" fontId="0" fillId="0" borderId="4" xfId="0" applyFont="1" applyBorder="1" applyAlignment="1">
      <alignment horizontal="distributed" vertical="center" indent="2"/>
    </xf>
    <xf numFmtId="0" fontId="0" fillId="0" borderId="1" xfId="0" applyFont="1" applyBorder="1" applyAlignment="1">
      <alignment horizontal="distributed" vertical="center"/>
    </xf>
    <xf numFmtId="0" fontId="0" fillId="0" borderId="1" xfId="0" applyFont="1" applyFill="1" applyBorder="1" applyAlignment="1">
      <alignment horizontal="distributed" vertical="center"/>
    </xf>
    <xf numFmtId="0" fontId="0" fillId="0" borderId="1" xfId="0" applyFont="1" applyBorder="1" applyAlignment="1">
      <alignment horizontal="distributed" vertical="center" wrapText="1"/>
    </xf>
    <xf numFmtId="0" fontId="0" fillId="0" borderId="2" xfId="0" applyBorder="1" applyAlignment="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0" fillId="0" borderId="2" xfId="0" applyFont="1" applyBorder="1" applyAlignment="1">
      <alignment horizontal="left" vertical="center" wrapText="1" indent="1"/>
    </xf>
    <xf numFmtId="0" fontId="0" fillId="0" borderId="3" xfId="0" applyFont="1" applyBorder="1" applyAlignment="1">
      <alignment horizontal="left" vertical="center" wrapText="1" indent="1"/>
    </xf>
    <xf numFmtId="0" fontId="0" fillId="0" borderId="4" xfId="0" applyFont="1" applyBorder="1" applyAlignment="1">
      <alignment horizontal="left" vertical="center" wrapText="1" indent="1"/>
    </xf>
    <xf numFmtId="187" fontId="10" fillId="0" borderId="0" xfId="21" applyNumberFormat="1" applyFont="1" applyBorder="1" applyAlignment="1">
      <alignment horizontal="right"/>
      <protection/>
    </xf>
    <xf numFmtId="0" fontId="16" fillId="0" borderId="0" xfId="0" applyFont="1" applyAlignment="1">
      <alignment horizontal="left" vertical="center"/>
    </xf>
    <xf numFmtId="0" fontId="16" fillId="0" borderId="0" xfId="0" applyFont="1" applyAlignment="1">
      <alignment horizontal="left" vertical="center" wrapText="1"/>
    </xf>
    <xf numFmtId="0" fontId="5" fillId="0" borderId="0" xfId="0" applyFont="1" applyAlignment="1">
      <alignment horizontal="left" vertical="center" wrapText="1" indent="2"/>
    </xf>
    <xf numFmtId="0" fontId="5" fillId="0" borderId="0" xfId="0" applyFont="1" applyAlignment="1">
      <alignment horizontal="right" vertical="center"/>
    </xf>
    <xf numFmtId="58" fontId="5" fillId="0" borderId="0" xfId="0" applyNumberFormat="1" applyFont="1" applyAlignment="1">
      <alignment horizontal="right" vertical="center"/>
    </xf>
    <xf numFmtId="0" fontId="8"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8" fillId="0" borderId="0" xfId="0" applyFont="1" applyFill="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平成20年度会計報告"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17</xdr:row>
      <xdr:rowOff>228600</xdr:rowOff>
    </xdr:from>
    <xdr:to>
      <xdr:col>6</xdr:col>
      <xdr:colOff>114300</xdr:colOff>
      <xdr:row>19</xdr:row>
      <xdr:rowOff>180975</xdr:rowOff>
    </xdr:to>
    <xdr:sp>
      <xdr:nvSpPr>
        <xdr:cNvPr id="1" name="TextBox 2"/>
        <xdr:cNvSpPr txBox="1">
          <a:spLocks noChangeArrowheads="1"/>
        </xdr:cNvSpPr>
      </xdr:nvSpPr>
      <xdr:spPr>
        <a:xfrm>
          <a:off x="904875" y="7981950"/>
          <a:ext cx="3067050" cy="68580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日 時：平成20年４月12日（日）
場 所：長良川スポーツプラザ　大会議室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10</xdr:row>
      <xdr:rowOff>95250</xdr:rowOff>
    </xdr:from>
    <xdr:to>
      <xdr:col>4</xdr:col>
      <xdr:colOff>657225</xdr:colOff>
      <xdr:row>12</xdr:row>
      <xdr:rowOff>85725</xdr:rowOff>
    </xdr:to>
    <xdr:sp>
      <xdr:nvSpPr>
        <xdr:cNvPr id="1" name="AutoShape 1"/>
        <xdr:cNvSpPr>
          <a:spLocks/>
        </xdr:cNvSpPr>
      </xdr:nvSpPr>
      <xdr:spPr>
        <a:xfrm>
          <a:off x="2876550" y="1695450"/>
          <a:ext cx="523875" cy="3333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15</xdr:row>
      <xdr:rowOff>161925</xdr:rowOff>
    </xdr:from>
    <xdr:to>
      <xdr:col>10</xdr:col>
      <xdr:colOff>85725</xdr:colOff>
      <xdr:row>16</xdr:row>
      <xdr:rowOff>190500</xdr:rowOff>
    </xdr:to>
    <xdr:sp>
      <xdr:nvSpPr>
        <xdr:cNvPr id="1" name="AutoShape 2"/>
        <xdr:cNvSpPr>
          <a:spLocks/>
        </xdr:cNvSpPr>
      </xdr:nvSpPr>
      <xdr:spPr>
        <a:xfrm>
          <a:off x="5057775" y="3248025"/>
          <a:ext cx="1381125" cy="247650"/>
        </a:xfrm>
        <a:prstGeom prst="wedgeRoundRectCallout">
          <a:avLst>
            <a:gd name="adj1" fmla="val -34828"/>
            <a:gd name="adj2" fmla="val -103847"/>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理事長を削除</a:t>
          </a:r>
        </a:p>
      </xdr:txBody>
    </xdr:sp>
    <xdr:clientData/>
  </xdr:twoCellAnchor>
  <xdr:twoCellAnchor>
    <xdr:from>
      <xdr:col>6</xdr:col>
      <xdr:colOff>209550</xdr:colOff>
      <xdr:row>21</xdr:row>
      <xdr:rowOff>38100</xdr:rowOff>
    </xdr:from>
    <xdr:to>
      <xdr:col>7</xdr:col>
      <xdr:colOff>619125</xdr:colOff>
      <xdr:row>22</xdr:row>
      <xdr:rowOff>66675</xdr:rowOff>
    </xdr:to>
    <xdr:sp>
      <xdr:nvSpPr>
        <xdr:cNvPr id="2" name="AutoShape 3"/>
        <xdr:cNvSpPr>
          <a:spLocks/>
        </xdr:cNvSpPr>
      </xdr:nvSpPr>
      <xdr:spPr>
        <a:xfrm>
          <a:off x="3819525" y="4438650"/>
          <a:ext cx="1095375" cy="247650"/>
        </a:xfrm>
        <a:prstGeom prst="wedgeRoundRectCallout">
          <a:avLst>
            <a:gd name="adj1" fmla="val -133476"/>
            <a:gd name="adj2" fmla="val -26921"/>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削除</a:t>
          </a:r>
        </a:p>
      </xdr:txBody>
    </xdr:sp>
    <xdr:clientData/>
  </xdr:twoCellAnchor>
  <xdr:twoCellAnchor>
    <xdr:from>
      <xdr:col>8</xdr:col>
      <xdr:colOff>447675</xdr:colOff>
      <xdr:row>22</xdr:row>
      <xdr:rowOff>161925</xdr:rowOff>
    </xdr:from>
    <xdr:to>
      <xdr:col>10</xdr:col>
      <xdr:colOff>685800</xdr:colOff>
      <xdr:row>24</xdr:row>
      <xdr:rowOff>9525</xdr:rowOff>
    </xdr:to>
    <xdr:sp>
      <xdr:nvSpPr>
        <xdr:cNvPr id="3" name="AutoShape 4"/>
        <xdr:cNvSpPr>
          <a:spLocks/>
        </xdr:cNvSpPr>
      </xdr:nvSpPr>
      <xdr:spPr>
        <a:xfrm>
          <a:off x="5429250" y="4781550"/>
          <a:ext cx="1609725" cy="285750"/>
        </a:xfrm>
        <a:prstGeom prst="wedgeRoundRectCallout">
          <a:avLst>
            <a:gd name="adj1" fmla="val -65976"/>
            <a:gd name="adj2" fmla="val 0"/>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監督を代表者に変更</a:t>
          </a:r>
        </a:p>
      </xdr:txBody>
    </xdr:sp>
    <xdr:clientData/>
  </xdr:twoCellAnchor>
  <xdr:twoCellAnchor>
    <xdr:from>
      <xdr:col>6</xdr:col>
      <xdr:colOff>257175</xdr:colOff>
      <xdr:row>26</xdr:row>
      <xdr:rowOff>0</xdr:rowOff>
    </xdr:from>
    <xdr:to>
      <xdr:col>9</xdr:col>
      <xdr:colOff>457200</xdr:colOff>
      <xdr:row>27</xdr:row>
      <xdr:rowOff>28575</xdr:rowOff>
    </xdr:to>
    <xdr:sp>
      <xdr:nvSpPr>
        <xdr:cNvPr id="4" name="AutoShape 5"/>
        <xdr:cNvSpPr>
          <a:spLocks/>
        </xdr:cNvSpPr>
      </xdr:nvSpPr>
      <xdr:spPr>
        <a:xfrm>
          <a:off x="3867150" y="5495925"/>
          <a:ext cx="2257425" cy="247650"/>
        </a:xfrm>
        <a:prstGeom prst="wedgeRoundRectCallout">
          <a:avLst>
            <a:gd name="adj1" fmla="val -111601"/>
            <a:gd name="adj2" fmla="val -130768"/>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県小連理事長を支部長に変更
に変更</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323850</xdr:colOff>
      <xdr:row>3</xdr:row>
      <xdr:rowOff>66675</xdr:rowOff>
    </xdr:from>
    <xdr:to>
      <xdr:col>8</xdr:col>
      <xdr:colOff>133350</xdr:colOff>
      <xdr:row>36</xdr:row>
      <xdr:rowOff>57150</xdr:rowOff>
    </xdr:to>
    <xdr:pic>
      <xdr:nvPicPr>
        <xdr:cNvPr id="1" name="Picture 1"/>
        <xdr:cNvPicPr preferRelativeResize="1">
          <a:picLocks noChangeAspect="1"/>
        </xdr:cNvPicPr>
      </xdr:nvPicPr>
      <xdr:blipFill>
        <a:blip r:embed="rId1"/>
        <a:stretch>
          <a:fillRect/>
        </a:stretch>
      </xdr:blipFill>
      <xdr:spPr>
        <a:xfrm>
          <a:off x="619125" y="590550"/>
          <a:ext cx="5248275" cy="5648325"/>
        </a:xfrm>
        <a:prstGeom prst="rect">
          <a:avLst/>
        </a:prstGeom>
        <a:noFill/>
        <a:ln w="9525" cmpd="sng">
          <a:noFill/>
        </a:ln>
      </xdr:spPr>
    </xdr:pic>
    <xdr:clientData/>
  </xdr:twoCellAnchor>
  <xdr:twoCellAnchor>
    <xdr:from>
      <xdr:col>1</xdr:col>
      <xdr:colOff>314325</xdr:colOff>
      <xdr:row>3</xdr:row>
      <xdr:rowOff>57150</xdr:rowOff>
    </xdr:from>
    <xdr:to>
      <xdr:col>8</xdr:col>
      <xdr:colOff>133350</xdr:colOff>
      <xdr:row>36</xdr:row>
      <xdr:rowOff>47625</xdr:rowOff>
    </xdr:to>
    <xdr:sp>
      <xdr:nvSpPr>
        <xdr:cNvPr id="2" name="Rectangle 2"/>
        <xdr:cNvSpPr>
          <a:spLocks/>
        </xdr:cNvSpPr>
      </xdr:nvSpPr>
      <xdr:spPr>
        <a:xfrm>
          <a:off x="609600" y="581025"/>
          <a:ext cx="5257800" cy="5648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F22"/>
  <sheetViews>
    <sheetView showGridLines="0" showRowColHeaders="0" showOutlineSymbols="0" workbookViewId="0" topLeftCell="A13">
      <selection activeCell="D16" sqref="D16"/>
    </sheetView>
  </sheetViews>
  <sheetFormatPr defaultColWidth="9.00390625" defaultRowHeight="13.5"/>
  <cols>
    <col min="1" max="1" width="5.625" style="0" customWidth="1"/>
  </cols>
  <sheetData>
    <row r="3" spans="2:6" ht="29.25" customHeight="1">
      <c r="B3" s="88" t="s">
        <v>119</v>
      </c>
      <c r="C3" s="88"/>
      <c r="D3" s="88"/>
      <c r="E3" s="88"/>
      <c r="F3" s="88"/>
    </row>
    <row r="4" spans="2:6" ht="15" customHeight="1">
      <c r="B4" s="14"/>
      <c r="C4" s="14"/>
      <c r="D4" s="14"/>
      <c r="E4" s="14"/>
      <c r="F4" s="14"/>
    </row>
    <row r="5" spans="2:6" ht="31.5" customHeight="1">
      <c r="B5" s="88" t="s">
        <v>9</v>
      </c>
      <c r="C5" s="88"/>
      <c r="D5" s="88"/>
      <c r="E5" s="88"/>
      <c r="F5" s="88"/>
    </row>
    <row r="6" spans="2:6" ht="12.75" customHeight="1">
      <c r="B6" s="14"/>
      <c r="C6" s="14"/>
      <c r="D6" s="14"/>
      <c r="E6" s="14"/>
      <c r="F6" s="14"/>
    </row>
    <row r="7" spans="2:6" ht="28.5" customHeight="1">
      <c r="B7" s="88" t="s">
        <v>22</v>
      </c>
      <c r="C7" s="88"/>
      <c r="D7" s="88"/>
      <c r="E7" s="88"/>
      <c r="F7" s="88"/>
    </row>
    <row r="16" ht="186" customHeight="1"/>
    <row r="17" ht="172.5" customHeight="1"/>
    <row r="18" ht="37.5" customHeight="1"/>
    <row r="19" spans="2:6" ht="20.25" customHeight="1">
      <c r="B19" s="90"/>
      <c r="C19" s="90"/>
      <c r="D19" s="90"/>
      <c r="E19" s="90"/>
      <c r="F19" s="90"/>
    </row>
    <row r="20" spans="2:6" ht="18.75" customHeight="1">
      <c r="B20" s="91"/>
      <c r="C20" s="91"/>
      <c r="D20" s="91"/>
      <c r="E20" s="91"/>
      <c r="F20" s="91"/>
    </row>
    <row r="22" spans="2:6" ht="19.5" customHeight="1">
      <c r="B22" s="89" t="s">
        <v>9</v>
      </c>
      <c r="C22" s="89"/>
      <c r="D22" s="89"/>
      <c r="E22" s="89"/>
      <c r="F22" s="89"/>
    </row>
  </sheetData>
  <sheetProtection sheet="1" objects="1" scenarios="1"/>
  <mergeCells count="6">
    <mergeCell ref="B3:F3"/>
    <mergeCell ref="B5:F5"/>
    <mergeCell ref="B7:F7"/>
    <mergeCell ref="B22:F22"/>
    <mergeCell ref="B19:F19"/>
    <mergeCell ref="B20:F20"/>
  </mergeCells>
  <printOptions horizontalCentered="1"/>
  <pageMargins left="0.7874015748031497" right="0.7874015748031497" top="0.984251968503937" bottom="0.98425196850393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I63"/>
  <sheetViews>
    <sheetView showGridLines="0" showRowColHeaders="0" showZeros="0" tabSelected="1" showOutlineSymbols="0" workbookViewId="0" topLeftCell="A1">
      <selection activeCell="G61" sqref="G61"/>
    </sheetView>
  </sheetViews>
  <sheetFormatPr defaultColWidth="9.00390625" defaultRowHeight="13.5"/>
  <cols>
    <col min="1" max="1" width="3.875" style="0" customWidth="1"/>
    <col min="4" max="4" width="12.125" style="0" customWidth="1"/>
    <col min="6" max="6" width="11.125" style="0" customWidth="1"/>
    <col min="7" max="7" width="12.125" style="0" customWidth="1"/>
    <col min="9" max="9" width="7.125" style="0" customWidth="1"/>
  </cols>
  <sheetData>
    <row r="1" spans="1:9" ht="14.25">
      <c r="A1" s="133" t="s">
        <v>105</v>
      </c>
      <c r="B1" s="133"/>
      <c r="C1" s="133"/>
      <c r="D1" s="133"/>
      <c r="E1" s="133"/>
      <c r="F1" s="133"/>
      <c r="G1" s="133"/>
      <c r="H1" s="133"/>
      <c r="I1" s="133"/>
    </row>
    <row r="3" spans="1:7" ht="13.5">
      <c r="A3">
        <v>1</v>
      </c>
      <c r="B3" s="26" t="s">
        <v>223</v>
      </c>
      <c r="G3" s="65" t="s">
        <v>222</v>
      </c>
    </row>
    <row r="38" spans="1:9" ht="15" customHeight="1">
      <c r="A38">
        <v>2</v>
      </c>
      <c r="B38" s="29" t="s">
        <v>187</v>
      </c>
      <c r="C38" s="25"/>
      <c r="D38" s="25"/>
      <c r="E38" s="25"/>
      <c r="F38" s="25"/>
      <c r="G38" s="25"/>
      <c r="H38" s="25"/>
      <c r="I38" s="25"/>
    </row>
    <row r="39" ht="8.25" customHeight="1"/>
    <row r="40" ht="13.5">
      <c r="B40" t="s">
        <v>201</v>
      </c>
    </row>
    <row r="41" spans="2:9" s="18" customFormat="1" ht="13.5">
      <c r="B41" s="95" t="s">
        <v>191</v>
      </c>
      <c r="C41" s="95"/>
      <c r="D41" s="95"/>
      <c r="E41" s="95" t="s">
        <v>192</v>
      </c>
      <c r="F41" s="95"/>
      <c r="G41" s="1" t="s">
        <v>205</v>
      </c>
      <c r="H41" s="95" t="s">
        <v>193</v>
      </c>
      <c r="I41" s="95"/>
    </row>
    <row r="42" spans="2:9" ht="13.5">
      <c r="B42" s="83" t="s">
        <v>210</v>
      </c>
      <c r="C42" s="83"/>
      <c r="D42" s="83"/>
      <c r="E42" s="83" t="s">
        <v>211</v>
      </c>
      <c r="F42" s="83"/>
      <c r="G42" s="1" t="s">
        <v>213</v>
      </c>
      <c r="H42" s="83" t="s">
        <v>212</v>
      </c>
      <c r="I42" s="83"/>
    </row>
    <row r="43" spans="2:9" ht="13.5">
      <c r="B43" s="83" t="s">
        <v>202</v>
      </c>
      <c r="C43" s="83"/>
      <c r="D43" s="83"/>
      <c r="E43" s="83" t="s">
        <v>203</v>
      </c>
      <c r="F43" s="83"/>
      <c r="G43" s="1" t="s">
        <v>206</v>
      </c>
      <c r="H43" s="83" t="s">
        <v>204</v>
      </c>
      <c r="I43" s="83"/>
    </row>
    <row r="44" spans="2:9" ht="13.5">
      <c r="B44" s="83" t="s">
        <v>195</v>
      </c>
      <c r="C44" s="83"/>
      <c r="D44" s="83"/>
      <c r="E44" s="83" t="s">
        <v>196</v>
      </c>
      <c r="F44" s="83"/>
      <c r="G44" s="1" t="s">
        <v>209</v>
      </c>
      <c r="H44" s="83" t="s">
        <v>197</v>
      </c>
      <c r="I44" s="83"/>
    </row>
    <row r="45" ht="13.5">
      <c r="G45" s="18"/>
    </row>
    <row r="46" spans="2:7" ht="13.5">
      <c r="B46" t="s">
        <v>188</v>
      </c>
      <c r="G46" s="18"/>
    </row>
    <row r="47" spans="2:9" ht="13.5">
      <c r="B47" s="95" t="s">
        <v>191</v>
      </c>
      <c r="C47" s="95"/>
      <c r="D47" s="95"/>
      <c r="E47" s="95" t="s">
        <v>192</v>
      </c>
      <c r="F47" s="95"/>
      <c r="G47" s="1" t="s">
        <v>205</v>
      </c>
      <c r="H47" s="95" t="s">
        <v>193</v>
      </c>
      <c r="I47" s="95"/>
    </row>
    <row r="48" spans="2:9" ht="13.5">
      <c r="B48" s="83" t="s">
        <v>218</v>
      </c>
      <c r="C48" s="83"/>
      <c r="D48" s="83"/>
      <c r="E48" s="83" t="s">
        <v>219</v>
      </c>
      <c r="F48" s="83"/>
      <c r="G48" s="1" t="s">
        <v>208</v>
      </c>
      <c r="H48" s="83" t="s">
        <v>220</v>
      </c>
      <c r="I48" s="83"/>
    </row>
    <row r="49" spans="2:9" ht="13.5">
      <c r="B49" s="83" t="s">
        <v>198</v>
      </c>
      <c r="C49" s="83"/>
      <c r="D49" s="83"/>
      <c r="E49" s="83" t="s">
        <v>199</v>
      </c>
      <c r="F49" s="83"/>
      <c r="G49" s="1" t="s">
        <v>208</v>
      </c>
      <c r="H49" s="83" t="s">
        <v>200</v>
      </c>
      <c r="I49" s="83"/>
    </row>
    <row r="50" spans="2:9" ht="13.5">
      <c r="B50" s="83" t="s">
        <v>214</v>
      </c>
      <c r="C50" s="83"/>
      <c r="D50" s="83"/>
      <c r="E50" s="83" t="s">
        <v>215</v>
      </c>
      <c r="F50" s="83"/>
      <c r="G50" s="1" t="s">
        <v>217</v>
      </c>
      <c r="H50" s="83" t="s">
        <v>216</v>
      </c>
      <c r="I50" s="83"/>
    </row>
    <row r="51" spans="2:9" ht="13.5">
      <c r="B51" s="83" t="s">
        <v>189</v>
      </c>
      <c r="C51" s="83"/>
      <c r="D51" s="83"/>
      <c r="E51" s="83" t="s">
        <v>190</v>
      </c>
      <c r="F51" s="83"/>
      <c r="G51" s="1" t="s">
        <v>207</v>
      </c>
      <c r="H51" s="83" t="s">
        <v>194</v>
      </c>
      <c r="I51" s="83"/>
    </row>
    <row r="53" ht="13.5">
      <c r="B53" t="s">
        <v>221</v>
      </c>
    </row>
    <row r="55" spans="1:3" ht="13.5">
      <c r="A55">
        <v>3</v>
      </c>
      <c r="B55" s="41" t="s">
        <v>111</v>
      </c>
      <c r="C55" s="30"/>
    </row>
    <row r="56" spans="2:3" ht="13.5">
      <c r="B56" s="42" t="s">
        <v>224</v>
      </c>
      <c r="C56" s="30"/>
    </row>
    <row r="63" ht="13.5">
      <c r="F63" s="81" t="s">
        <v>322</v>
      </c>
    </row>
  </sheetData>
  <mergeCells count="28">
    <mergeCell ref="H41:I41"/>
    <mergeCell ref="B41:D41"/>
    <mergeCell ref="B42:D42"/>
    <mergeCell ref="A1:I1"/>
    <mergeCell ref="B43:D43"/>
    <mergeCell ref="B44:D44"/>
    <mergeCell ref="E41:F41"/>
    <mergeCell ref="E42:F42"/>
    <mergeCell ref="E43:F43"/>
    <mergeCell ref="E44:F44"/>
    <mergeCell ref="H47:I47"/>
    <mergeCell ref="H42:I42"/>
    <mergeCell ref="H48:I48"/>
    <mergeCell ref="H49:I49"/>
    <mergeCell ref="H43:I43"/>
    <mergeCell ref="H44:I44"/>
    <mergeCell ref="B47:D47"/>
    <mergeCell ref="E47:F47"/>
    <mergeCell ref="E48:F48"/>
    <mergeCell ref="E49:F49"/>
    <mergeCell ref="B48:D48"/>
    <mergeCell ref="B49:D49"/>
    <mergeCell ref="B50:D50"/>
    <mergeCell ref="B51:D51"/>
    <mergeCell ref="H50:I50"/>
    <mergeCell ref="H51:I51"/>
    <mergeCell ref="E50:F50"/>
    <mergeCell ref="E51:F51"/>
  </mergeCells>
  <printOptions/>
  <pageMargins left="0.55" right="0.46" top="0.68" bottom="0.29" header="0.512" footer="0.19"/>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B2:I31"/>
  <sheetViews>
    <sheetView showGridLines="0" showRowColHeaders="0" showOutlineSymbols="0" zoomScale="75" zoomScaleNormal="75" workbookViewId="0" topLeftCell="A1">
      <selection activeCell="L16" sqref="L16"/>
    </sheetView>
  </sheetViews>
  <sheetFormatPr defaultColWidth="9.00390625" defaultRowHeight="13.5"/>
  <cols>
    <col min="1" max="1" width="9.00390625" style="15" customWidth="1"/>
    <col min="2" max="2" width="3.75390625" style="15" customWidth="1"/>
    <col min="3" max="3" width="5.75390625" style="22" customWidth="1"/>
    <col min="4" max="16384" width="9.00390625" style="15" customWidth="1"/>
  </cols>
  <sheetData>
    <row r="2" spans="2:9" ht="19.5" customHeight="1">
      <c r="B2" s="92" t="s">
        <v>127</v>
      </c>
      <c r="C2" s="92"/>
      <c r="D2" s="92"/>
      <c r="E2" s="92"/>
      <c r="F2" s="92"/>
      <c r="G2" s="92"/>
      <c r="H2" s="92"/>
      <c r="I2" s="92"/>
    </row>
    <row r="4" ht="24.75" customHeight="1">
      <c r="G4" s="15" t="s">
        <v>130</v>
      </c>
    </row>
    <row r="5" ht="24.75" customHeight="1">
      <c r="G5" s="15" t="s">
        <v>10</v>
      </c>
    </row>
    <row r="6" ht="24.75" customHeight="1">
      <c r="G6" s="15" t="s">
        <v>11</v>
      </c>
    </row>
    <row r="7" ht="24.75" customHeight="1">
      <c r="G7" s="15" t="s">
        <v>20</v>
      </c>
    </row>
    <row r="9" spans="2:8" ht="30" customHeight="1">
      <c r="B9" s="89" t="s">
        <v>17</v>
      </c>
      <c r="C9" s="89"/>
      <c r="D9" s="89"/>
      <c r="E9" s="89"/>
      <c r="F9" s="89"/>
      <c r="G9" s="89"/>
      <c r="H9" s="89"/>
    </row>
    <row r="10" spans="2:3" ht="30" customHeight="1">
      <c r="B10" s="16" t="s">
        <v>31</v>
      </c>
      <c r="C10" s="23" t="s">
        <v>39</v>
      </c>
    </row>
    <row r="11" spans="2:3" ht="30" customHeight="1">
      <c r="B11" s="16" t="s">
        <v>24</v>
      </c>
      <c r="C11" s="23" t="s">
        <v>12</v>
      </c>
    </row>
    <row r="12" spans="2:3" ht="30" customHeight="1">
      <c r="B12" s="16" t="s">
        <v>32</v>
      </c>
      <c r="C12" s="23" t="s">
        <v>13</v>
      </c>
    </row>
    <row r="13" spans="2:3" ht="30" customHeight="1">
      <c r="B13" s="16" t="s">
        <v>25</v>
      </c>
      <c r="C13" s="23" t="s">
        <v>14</v>
      </c>
    </row>
    <row r="14" spans="2:3" ht="30" customHeight="1">
      <c r="B14" s="16" t="s">
        <v>38</v>
      </c>
      <c r="C14" s="23" t="s">
        <v>15</v>
      </c>
    </row>
    <row r="15" spans="2:8" ht="30" customHeight="1">
      <c r="B15" s="16"/>
      <c r="C15" s="21" t="s">
        <v>26</v>
      </c>
      <c r="D15" s="15" t="s">
        <v>120</v>
      </c>
      <c r="H15" s="22"/>
    </row>
    <row r="16" spans="2:4" ht="30" customHeight="1">
      <c r="B16" s="16"/>
      <c r="C16" s="21" t="s">
        <v>27</v>
      </c>
      <c r="D16" s="15" t="s">
        <v>121</v>
      </c>
    </row>
    <row r="17" spans="2:4" ht="30" customHeight="1">
      <c r="B17" s="16"/>
      <c r="C17" s="21" t="s">
        <v>28</v>
      </c>
      <c r="D17" s="15" t="s">
        <v>122</v>
      </c>
    </row>
    <row r="18" spans="2:4" ht="30" customHeight="1">
      <c r="B18" s="16"/>
      <c r="C18" s="21" t="s">
        <v>29</v>
      </c>
      <c r="D18" s="15" t="s">
        <v>125</v>
      </c>
    </row>
    <row r="19" spans="2:4" ht="30" customHeight="1">
      <c r="B19" s="16"/>
      <c r="C19" s="21" t="s">
        <v>30</v>
      </c>
      <c r="D19" s="15" t="s">
        <v>123</v>
      </c>
    </row>
    <row r="20" spans="2:4" ht="30" customHeight="1">
      <c r="B20" s="16"/>
      <c r="C20" s="21" t="s">
        <v>34</v>
      </c>
      <c r="D20" s="15" t="s">
        <v>124</v>
      </c>
    </row>
    <row r="21" spans="2:4" ht="30" customHeight="1">
      <c r="B21" s="16"/>
      <c r="C21" s="21" t="s">
        <v>35</v>
      </c>
      <c r="D21" s="15" t="s">
        <v>273</v>
      </c>
    </row>
    <row r="22" spans="2:4" ht="30" customHeight="1">
      <c r="B22" s="16"/>
      <c r="C22" s="21" t="s">
        <v>36</v>
      </c>
      <c r="D22" s="15" t="s">
        <v>274</v>
      </c>
    </row>
    <row r="23" spans="2:4" ht="30" customHeight="1">
      <c r="B23" s="16"/>
      <c r="C23" s="21" t="s">
        <v>33</v>
      </c>
      <c r="D23" s="15" t="s">
        <v>105</v>
      </c>
    </row>
    <row r="24" spans="2:4" ht="30" customHeight="1">
      <c r="B24" s="16"/>
      <c r="C24" s="21" t="s">
        <v>37</v>
      </c>
      <c r="D24" s="15" t="s">
        <v>18</v>
      </c>
    </row>
    <row r="25" spans="2:3" ht="30" customHeight="1">
      <c r="B25" s="16"/>
      <c r="C25" s="21"/>
    </row>
    <row r="26" spans="2:3" ht="30" customHeight="1">
      <c r="B26" s="16"/>
      <c r="C26" s="21"/>
    </row>
    <row r="27" spans="2:3" ht="30" customHeight="1">
      <c r="B27" s="16" t="s">
        <v>40</v>
      </c>
      <c r="C27" s="23" t="s">
        <v>42</v>
      </c>
    </row>
    <row r="28" spans="2:3" ht="30" customHeight="1">
      <c r="B28" s="16" t="s">
        <v>41</v>
      </c>
      <c r="C28" s="23" t="s">
        <v>16</v>
      </c>
    </row>
    <row r="29" spans="2:3" ht="14.25">
      <c r="B29" s="16"/>
      <c r="C29" s="23"/>
    </row>
    <row r="30" spans="2:3" ht="14.25">
      <c r="B30" s="16"/>
      <c r="C30" s="23"/>
    </row>
    <row r="31" ht="14.25">
      <c r="B31" s="16"/>
    </row>
  </sheetData>
  <sheetProtection sheet="1" objects="1" scenarios="1"/>
  <mergeCells count="2">
    <mergeCell ref="B9:H9"/>
    <mergeCell ref="B2:I2"/>
  </mergeCells>
  <printOptions/>
  <pageMargins left="0.89" right="0.75" top="0.8" bottom="0.69" header="0.512" footer="0.512"/>
  <pageSetup orientation="portrait" paperSize="9" r:id="rId1"/>
  <ignoredErrors>
    <ignoredError sqref="B27:B28 B10:B14 C15:C20 C21:C24" numberStoredAsText="1"/>
  </ignoredErrors>
</worksheet>
</file>

<file path=xl/worksheets/sheet3.xml><?xml version="1.0" encoding="utf-8"?>
<worksheet xmlns="http://schemas.openxmlformats.org/spreadsheetml/2006/main" xmlns:r="http://schemas.openxmlformats.org/officeDocument/2006/relationships">
  <dimension ref="A1:F38"/>
  <sheetViews>
    <sheetView showGridLines="0" showRowColHeaders="0" showZeros="0" showOutlineSymbols="0" workbookViewId="0" topLeftCell="A16">
      <selection activeCell="F4" sqref="F4"/>
    </sheetView>
  </sheetViews>
  <sheetFormatPr defaultColWidth="9.00390625" defaultRowHeight="13.5"/>
  <cols>
    <col min="1" max="1" width="16.50390625" style="0" bestFit="1" customWidth="1"/>
    <col min="2" max="2" width="5.25390625" style="0" customWidth="1"/>
    <col min="3" max="3" width="27.25390625" style="0" customWidth="1"/>
    <col min="4" max="4" width="4.50390625" style="0" customWidth="1"/>
    <col min="5" max="5" width="27.00390625" style="0" customWidth="1"/>
    <col min="6" max="6" width="33.75390625" style="0" customWidth="1"/>
  </cols>
  <sheetData>
    <row r="1" spans="1:6" ht="32.25" customHeight="1">
      <c r="A1" s="92" t="s">
        <v>133</v>
      </c>
      <c r="B1" s="92"/>
      <c r="C1" s="92"/>
      <c r="D1" s="92"/>
      <c r="E1" s="92"/>
      <c r="F1" s="92"/>
    </row>
    <row r="2" spans="1:6" ht="16.5" customHeight="1">
      <c r="A2" s="1" t="s">
        <v>6</v>
      </c>
      <c r="B2" s="95" t="s">
        <v>4</v>
      </c>
      <c r="C2" s="95"/>
      <c r="D2" s="95"/>
      <c r="E2" s="95"/>
      <c r="F2" s="1" t="s">
        <v>5</v>
      </c>
    </row>
    <row r="3" spans="1:6" ht="18" customHeight="1">
      <c r="A3" s="2">
        <v>39544</v>
      </c>
      <c r="B3" s="83" t="s">
        <v>0</v>
      </c>
      <c r="C3" s="83"/>
      <c r="D3" s="83"/>
      <c r="E3" s="83"/>
      <c r="F3" s="32" t="s">
        <v>46</v>
      </c>
    </row>
    <row r="4" spans="1:6" ht="30" customHeight="1">
      <c r="A4" s="2">
        <v>39579</v>
      </c>
      <c r="B4" s="93" t="s">
        <v>135</v>
      </c>
      <c r="C4" s="93"/>
      <c r="D4" s="93"/>
      <c r="E4" s="93"/>
      <c r="F4" s="32" t="s">
        <v>106</v>
      </c>
    </row>
    <row r="5" spans="1:6" ht="31.5" customHeight="1">
      <c r="A5" s="2">
        <v>39614</v>
      </c>
      <c r="B5" s="93" t="s">
        <v>136</v>
      </c>
      <c r="C5" s="93"/>
      <c r="D5" s="93"/>
      <c r="E5" s="93"/>
      <c r="F5" s="32" t="s">
        <v>43</v>
      </c>
    </row>
    <row r="6" spans="1:6" ht="45" customHeight="1">
      <c r="A6" s="2">
        <v>39628</v>
      </c>
      <c r="B6" s="84" t="s">
        <v>148</v>
      </c>
      <c r="C6" s="85"/>
      <c r="D6" s="85"/>
      <c r="E6" s="86"/>
      <c r="F6" s="33" t="s">
        <v>107</v>
      </c>
    </row>
    <row r="7" spans="1:6" ht="32.25" customHeight="1">
      <c r="A7" s="94">
        <v>39635</v>
      </c>
      <c r="B7" s="93" t="s">
        <v>142</v>
      </c>
      <c r="C7" s="93"/>
      <c r="D7" s="93"/>
      <c r="E7" s="93"/>
      <c r="F7" s="87" t="s">
        <v>44</v>
      </c>
    </row>
    <row r="8" spans="1:6" ht="59.25" customHeight="1">
      <c r="A8" s="94"/>
      <c r="B8" s="7" t="s">
        <v>1</v>
      </c>
      <c r="C8" s="8" t="s">
        <v>138</v>
      </c>
      <c r="D8" s="9" t="s">
        <v>2</v>
      </c>
      <c r="E8" s="8" t="s">
        <v>137</v>
      </c>
      <c r="F8" s="87"/>
    </row>
    <row r="9" spans="1:6" ht="18" customHeight="1">
      <c r="A9" s="2">
        <v>39677</v>
      </c>
      <c r="B9" s="93" t="s">
        <v>112</v>
      </c>
      <c r="C9" s="93"/>
      <c r="D9" s="93"/>
      <c r="E9" s="93"/>
      <c r="F9" s="32" t="s">
        <v>109</v>
      </c>
    </row>
    <row r="10" spans="1:6" ht="38.25" customHeight="1">
      <c r="A10" s="2">
        <v>39726</v>
      </c>
      <c r="B10" s="93" t="s">
        <v>143</v>
      </c>
      <c r="C10" s="93"/>
      <c r="D10" s="93"/>
      <c r="E10" s="93"/>
      <c r="F10" s="32" t="s">
        <v>8</v>
      </c>
    </row>
    <row r="11" spans="1:6" ht="35.25" customHeight="1">
      <c r="A11" s="94">
        <v>39740</v>
      </c>
      <c r="B11" s="93" t="s">
        <v>147</v>
      </c>
      <c r="C11" s="93"/>
      <c r="D11" s="93"/>
      <c r="E11" s="93"/>
      <c r="F11" s="106" t="s">
        <v>151</v>
      </c>
    </row>
    <row r="12" spans="1:6" ht="60.75" customHeight="1">
      <c r="A12" s="94"/>
      <c r="B12" s="7" t="s">
        <v>1</v>
      </c>
      <c r="C12" s="8" t="s">
        <v>139</v>
      </c>
      <c r="D12" s="9" t="s">
        <v>2</v>
      </c>
      <c r="E12" s="8" t="s">
        <v>140</v>
      </c>
      <c r="F12" s="106"/>
    </row>
    <row r="13" spans="1:6" ht="32.25" customHeight="1">
      <c r="A13" s="2">
        <v>39754</v>
      </c>
      <c r="B13" s="93" t="s">
        <v>144</v>
      </c>
      <c r="C13" s="93"/>
      <c r="D13" s="93"/>
      <c r="E13" s="93"/>
      <c r="F13" s="32" t="s">
        <v>8</v>
      </c>
    </row>
    <row r="14" spans="1:6" ht="34.5" customHeight="1">
      <c r="A14" s="94">
        <v>39768</v>
      </c>
      <c r="B14" s="107" t="s">
        <v>145</v>
      </c>
      <c r="C14" s="108"/>
      <c r="D14" s="108"/>
      <c r="E14" s="109"/>
      <c r="F14" s="106" t="s">
        <v>141</v>
      </c>
    </row>
    <row r="15" spans="1:6" ht="31.5" customHeight="1">
      <c r="A15" s="94"/>
      <c r="B15" s="110"/>
      <c r="C15" s="111"/>
      <c r="D15" s="111"/>
      <c r="E15" s="112"/>
      <c r="F15" s="106"/>
    </row>
    <row r="16" spans="1:6" ht="33" customHeight="1">
      <c r="A16" s="94">
        <v>39775</v>
      </c>
      <c r="B16" s="93" t="s">
        <v>149</v>
      </c>
      <c r="C16" s="93"/>
      <c r="D16" s="93"/>
      <c r="E16" s="93"/>
      <c r="F16" s="87" t="s">
        <v>3</v>
      </c>
    </row>
    <row r="17" spans="1:6" ht="58.5" customHeight="1">
      <c r="A17" s="94"/>
      <c r="B17" s="3"/>
      <c r="C17" s="4" t="s">
        <v>152</v>
      </c>
      <c r="D17" s="5"/>
      <c r="E17" s="6"/>
      <c r="F17" s="87"/>
    </row>
    <row r="18" spans="1:6" ht="18" customHeight="1">
      <c r="A18" s="2">
        <v>39788</v>
      </c>
      <c r="B18" s="93" t="s">
        <v>113</v>
      </c>
      <c r="C18" s="93"/>
      <c r="D18" s="93"/>
      <c r="E18" s="93"/>
      <c r="F18" s="32" t="s">
        <v>108</v>
      </c>
    </row>
    <row r="19" spans="1:6" ht="18" customHeight="1">
      <c r="A19" s="24">
        <v>39818</v>
      </c>
      <c r="B19" s="93" t="s">
        <v>113</v>
      </c>
      <c r="C19" s="93"/>
      <c r="D19" s="93"/>
      <c r="E19" s="93"/>
      <c r="F19" s="32" t="s">
        <v>108</v>
      </c>
    </row>
    <row r="20" spans="1:6" ht="30" customHeight="1">
      <c r="A20" s="24">
        <v>39838</v>
      </c>
      <c r="B20" s="93" t="s">
        <v>146</v>
      </c>
      <c r="C20" s="93"/>
      <c r="D20" s="93"/>
      <c r="E20" s="93"/>
      <c r="F20" s="32" t="s">
        <v>47</v>
      </c>
    </row>
    <row r="21" spans="1:6" ht="30" customHeight="1">
      <c r="A21" s="103">
        <v>39852</v>
      </c>
      <c r="B21" s="93" t="s">
        <v>150</v>
      </c>
      <c r="C21" s="93"/>
      <c r="D21" s="93"/>
      <c r="E21" s="93"/>
      <c r="F21" s="87" t="s">
        <v>19</v>
      </c>
    </row>
    <row r="22" spans="1:6" ht="45" customHeight="1">
      <c r="A22" s="104"/>
      <c r="B22" s="7" t="s">
        <v>1</v>
      </c>
      <c r="C22" s="8" t="s">
        <v>153</v>
      </c>
      <c r="D22" s="9" t="s">
        <v>2</v>
      </c>
      <c r="E22" s="8" t="s">
        <v>154</v>
      </c>
      <c r="F22" s="87"/>
    </row>
    <row r="23" spans="1:6" ht="18.75" customHeight="1">
      <c r="A23" s="24">
        <v>39858</v>
      </c>
      <c r="B23" s="93" t="s">
        <v>113</v>
      </c>
      <c r="C23" s="93"/>
      <c r="D23" s="93"/>
      <c r="E23" s="93"/>
      <c r="F23" s="32" t="s">
        <v>108</v>
      </c>
    </row>
    <row r="24" spans="1:6" ht="10.5" customHeight="1">
      <c r="A24" s="31"/>
      <c r="B24" s="19"/>
      <c r="C24" s="19"/>
      <c r="D24" s="19"/>
      <c r="E24" s="19"/>
      <c r="F24" s="40"/>
    </row>
    <row r="25" spans="1:6" ht="16.5" customHeight="1">
      <c r="A25" s="1" t="s">
        <v>6</v>
      </c>
      <c r="B25" s="95" t="s">
        <v>4</v>
      </c>
      <c r="C25" s="95"/>
      <c r="D25" s="95"/>
      <c r="E25" s="95"/>
      <c r="F25" s="32" t="s">
        <v>5</v>
      </c>
    </row>
    <row r="26" spans="1:6" ht="21" customHeight="1">
      <c r="A26" s="96">
        <v>39656</v>
      </c>
      <c r="B26" s="100" t="s">
        <v>134</v>
      </c>
      <c r="C26" s="101"/>
      <c r="D26" s="101"/>
      <c r="E26" s="102"/>
      <c r="F26" s="98" t="s">
        <v>163</v>
      </c>
    </row>
    <row r="27" spans="1:6" ht="57.75" customHeight="1">
      <c r="A27" s="97"/>
      <c r="B27" s="7" t="s">
        <v>1</v>
      </c>
      <c r="C27" s="19" t="s">
        <v>155</v>
      </c>
      <c r="D27" s="9" t="s">
        <v>2</v>
      </c>
      <c r="E27" s="19" t="s">
        <v>156</v>
      </c>
      <c r="F27" s="99"/>
    </row>
    <row r="28" spans="1:6" ht="23.25" customHeight="1">
      <c r="A28" s="96" t="s">
        <v>162</v>
      </c>
      <c r="B28" s="84" t="s">
        <v>157</v>
      </c>
      <c r="C28" s="85"/>
      <c r="D28" s="85"/>
      <c r="E28" s="86"/>
      <c r="F28" s="98" t="s">
        <v>23</v>
      </c>
    </row>
    <row r="29" spans="1:6" ht="29.25" customHeight="1">
      <c r="A29" s="97"/>
      <c r="B29" s="7" t="s">
        <v>1</v>
      </c>
      <c r="C29" s="19" t="s">
        <v>110</v>
      </c>
      <c r="D29" s="9" t="s">
        <v>2</v>
      </c>
      <c r="E29" s="19" t="s">
        <v>158</v>
      </c>
      <c r="F29" s="99"/>
    </row>
    <row r="30" spans="1:6" ht="21.75" customHeight="1">
      <c r="A30" s="105" t="s">
        <v>159</v>
      </c>
      <c r="B30" s="100" t="s">
        <v>160</v>
      </c>
      <c r="C30" s="101"/>
      <c r="D30" s="101"/>
      <c r="E30" s="102"/>
      <c r="F30" s="106" t="s">
        <v>106</v>
      </c>
    </row>
    <row r="31" spans="1:6" ht="57.75" customHeight="1">
      <c r="A31" s="105"/>
      <c r="B31" s="7" t="s">
        <v>1</v>
      </c>
      <c r="C31" s="20" t="s">
        <v>181</v>
      </c>
      <c r="D31" s="9" t="s">
        <v>2</v>
      </c>
      <c r="E31" s="20" t="s">
        <v>182</v>
      </c>
      <c r="F31" s="106"/>
    </row>
    <row r="38" ht="13.5">
      <c r="D38" s="81" t="s">
        <v>315</v>
      </c>
    </row>
  </sheetData>
  <mergeCells count="38">
    <mergeCell ref="F14:F15"/>
    <mergeCell ref="F16:F17"/>
    <mergeCell ref="F11:F12"/>
    <mergeCell ref="B14:E15"/>
    <mergeCell ref="A30:A31"/>
    <mergeCell ref="F30:F31"/>
    <mergeCell ref="B28:E28"/>
    <mergeCell ref="B30:E30"/>
    <mergeCell ref="B23:E23"/>
    <mergeCell ref="B25:E25"/>
    <mergeCell ref="F21:F22"/>
    <mergeCell ref="A28:A29"/>
    <mergeCell ref="F28:F29"/>
    <mergeCell ref="A26:A27"/>
    <mergeCell ref="F26:F27"/>
    <mergeCell ref="B26:E26"/>
    <mergeCell ref="A21:A22"/>
    <mergeCell ref="A1:F1"/>
    <mergeCell ref="B2:E2"/>
    <mergeCell ref="B10:E10"/>
    <mergeCell ref="B3:E3"/>
    <mergeCell ref="B4:E4"/>
    <mergeCell ref="B5:E5"/>
    <mergeCell ref="B7:E7"/>
    <mergeCell ref="B6:E6"/>
    <mergeCell ref="F7:F8"/>
    <mergeCell ref="A7:A8"/>
    <mergeCell ref="A14:A15"/>
    <mergeCell ref="A16:A17"/>
    <mergeCell ref="A11:A12"/>
    <mergeCell ref="B16:E16"/>
    <mergeCell ref="B9:E9"/>
    <mergeCell ref="B13:E13"/>
    <mergeCell ref="B20:E20"/>
    <mergeCell ref="B21:E21"/>
    <mergeCell ref="B11:E11"/>
    <mergeCell ref="B18:E18"/>
    <mergeCell ref="B19:E19"/>
  </mergeCells>
  <printOptions/>
  <pageMargins left="0.66" right="0.21" top="0.35" bottom="0.26" header="0.16" footer="0.2"/>
  <pageSetup horizontalDpi="300" verticalDpi="300" orientation="portrait" paperSize="9" scale="80" r:id="rId1"/>
</worksheet>
</file>

<file path=xl/worksheets/sheet4.xml><?xml version="1.0" encoding="utf-8"?>
<worksheet xmlns="http://schemas.openxmlformats.org/spreadsheetml/2006/main" xmlns:r="http://schemas.openxmlformats.org/officeDocument/2006/relationships">
  <dimension ref="A2:J221"/>
  <sheetViews>
    <sheetView showGridLines="0" showRowColHeaders="0" showZeros="0" showOutlineSymbols="0" workbookViewId="0" topLeftCell="A22">
      <selection activeCell="K20" sqref="K20"/>
    </sheetView>
  </sheetViews>
  <sheetFormatPr defaultColWidth="9.00390625" defaultRowHeight="13.5"/>
  <cols>
    <col min="1" max="6" width="9.00390625" style="44" customWidth="1"/>
    <col min="7" max="7" width="12.50390625" style="44" bestFit="1" customWidth="1"/>
    <col min="8" max="8" width="14.625" style="44" customWidth="1"/>
    <col min="9" max="16384" width="9.00390625" style="44" customWidth="1"/>
  </cols>
  <sheetData>
    <row r="2" ht="24.75" customHeight="1" thickBot="1">
      <c r="A2" s="43" t="s">
        <v>225</v>
      </c>
    </row>
    <row r="3" spans="1:8" ht="21">
      <c r="A3" s="45" t="s">
        <v>226</v>
      </c>
      <c r="B3" s="46"/>
      <c r="C3" s="46"/>
      <c r="D3" s="46"/>
      <c r="E3" s="46"/>
      <c r="F3" s="46"/>
      <c r="G3" s="46"/>
      <c r="H3" s="47"/>
    </row>
    <row r="4" spans="1:8" ht="18" customHeight="1">
      <c r="A4" s="48" t="s">
        <v>227</v>
      </c>
      <c r="B4" s="49"/>
      <c r="C4" s="49"/>
      <c r="D4" s="49"/>
      <c r="E4" s="49"/>
      <c r="F4" s="49"/>
      <c r="G4" s="50"/>
      <c r="H4" s="51">
        <v>65575</v>
      </c>
    </row>
    <row r="5" spans="1:8" ht="18" customHeight="1">
      <c r="A5" s="52" t="s">
        <v>228</v>
      </c>
      <c r="B5" s="53"/>
      <c r="C5" s="53"/>
      <c r="D5" s="53"/>
      <c r="E5" s="53" t="s">
        <v>229</v>
      </c>
      <c r="F5" s="53"/>
      <c r="G5" s="53"/>
      <c r="H5" s="54">
        <f>180*2500</f>
        <v>450000</v>
      </c>
    </row>
    <row r="6" spans="1:8" ht="18" customHeight="1">
      <c r="A6" s="52" t="s">
        <v>230</v>
      </c>
      <c r="B6" s="53"/>
      <c r="C6" s="53"/>
      <c r="D6" s="53"/>
      <c r="E6" s="53" t="s">
        <v>231</v>
      </c>
      <c r="F6" s="53"/>
      <c r="G6" s="53"/>
      <c r="H6" s="54">
        <f>180*2000</f>
        <v>360000</v>
      </c>
    </row>
    <row r="7" spans="1:8" ht="18" customHeight="1">
      <c r="A7" s="52" t="s">
        <v>232</v>
      </c>
      <c r="B7" s="53"/>
      <c r="C7" s="53"/>
      <c r="D7" s="53"/>
      <c r="E7" s="53"/>
      <c r="F7" s="53"/>
      <c r="G7" s="53"/>
      <c r="H7" s="54"/>
    </row>
    <row r="8" spans="1:8" ht="18" customHeight="1">
      <c r="A8" s="52"/>
      <c r="B8" s="53" t="s">
        <v>233</v>
      </c>
      <c r="C8" s="53"/>
      <c r="D8" s="53"/>
      <c r="E8" s="53" t="s">
        <v>234</v>
      </c>
      <c r="F8" s="53"/>
      <c r="G8" s="53"/>
      <c r="H8" s="54">
        <f>56*3000</f>
        <v>168000</v>
      </c>
    </row>
    <row r="9" spans="1:8" ht="18" customHeight="1">
      <c r="A9" s="52"/>
      <c r="B9" s="53" t="s">
        <v>235</v>
      </c>
      <c r="C9" s="53"/>
      <c r="D9" s="53"/>
      <c r="E9" s="53" t="s">
        <v>236</v>
      </c>
      <c r="F9" s="53"/>
      <c r="G9" s="53"/>
      <c r="H9" s="54">
        <f>28*5000</f>
        <v>140000</v>
      </c>
    </row>
    <row r="10" spans="1:8" ht="18" customHeight="1">
      <c r="A10" s="52"/>
      <c r="B10" s="53" t="s">
        <v>237</v>
      </c>
      <c r="C10" s="53"/>
      <c r="D10" s="53"/>
      <c r="E10" s="53" t="s">
        <v>238</v>
      </c>
      <c r="F10" s="53"/>
      <c r="G10" s="53"/>
      <c r="H10" s="54">
        <f>64*3000</f>
        <v>192000</v>
      </c>
    </row>
    <row r="11" spans="1:8" ht="18" customHeight="1">
      <c r="A11" s="52"/>
      <c r="B11" s="53" t="s">
        <v>239</v>
      </c>
      <c r="C11" s="53"/>
      <c r="D11" s="53"/>
      <c r="E11" s="53" t="s">
        <v>240</v>
      </c>
      <c r="F11" s="53"/>
      <c r="G11" s="53"/>
      <c r="H11" s="54">
        <f>28*5000</f>
        <v>140000</v>
      </c>
    </row>
    <row r="12" spans="1:8" ht="18" customHeight="1">
      <c r="A12" s="52" t="s">
        <v>241</v>
      </c>
      <c r="B12" s="53"/>
      <c r="C12" s="53"/>
      <c r="D12" s="53"/>
      <c r="E12" s="53"/>
      <c r="F12" s="53"/>
      <c r="G12" s="53"/>
      <c r="H12" s="54">
        <v>200000</v>
      </c>
    </row>
    <row r="13" spans="1:8" ht="18" customHeight="1">
      <c r="A13" s="52" t="s">
        <v>242</v>
      </c>
      <c r="B13" s="53"/>
      <c r="C13" s="53"/>
      <c r="D13" s="53"/>
      <c r="E13" s="53"/>
      <c r="F13" s="53"/>
      <c r="G13" s="53"/>
      <c r="H13" s="54"/>
    </row>
    <row r="14" spans="1:8" ht="18" customHeight="1">
      <c r="A14" s="52"/>
      <c r="B14" s="53" t="s">
        <v>243</v>
      </c>
      <c r="C14" s="53"/>
      <c r="D14" s="53"/>
      <c r="E14" s="53"/>
      <c r="F14" s="53"/>
      <c r="G14" s="53"/>
      <c r="H14" s="54">
        <v>40000</v>
      </c>
    </row>
    <row r="15" spans="1:8" ht="18" customHeight="1">
      <c r="A15" s="52"/>
      <c r="B15" s="53" t="s">
        <v>244</v>
      </c>
      <c r="C15" s="53"/>
      <c r="D15" s="53"/>
      <c r="E15" s="53"/>
      <c r="F15" s="53"/>
      <c r="G15" s="53"/>
      <c r="H15" s="54">
        <v>100000</v>
      </c>
    </row>
    <row r="16" spans="1:8" ht="18" customHeight="1">
      <c r="A16" s="52"/>
      <c r="B16" s="53" t="s">
        <v>245</v>
      </c>
      <c r="C16" s="53"/>
      <c r="D16" s="53"/>
      <c r="E16" s="53"/>
      <c r="F16" s="53"/>
      <c r="G16" s="53"/>
      <c r="H16" s="54">
        <v>434197</v>
      </c>
    </row>
    <row r="17" spans="1:8" ht="18" customHeight="1">
      <c r="A17" s="52"/>
      <c r="B17" s="53" t="s">
        <v>246</v>
      </c>
      <c r="C17" s="53"/>
      <c r="D17" s="53"/>
      <c r="E17" s="53"/>
      <c r="F17" s="53"/>
      <c r="G17" s="53"/>
      <c r="H17" s="54">
        <v>55500</v>
      </c>
    </row>
    <row r="18" spans="1:8" ht="18" customHeight="1">
      <c r="A18" s="52" t="s">
        <v>247</v>
      </c>
      <c r="B18" s="53"/>
      <c r="C18" s="53"/>
      <c r="D18" s="53"/>
      <c r="E18" s="53"/>
      <c r="F18" s="53"/>
      <c r="G18" s="53"/>
      <c r="H18" s="54">
        <v>419</v>
      </c>
    </row>
    <row r="19" spans="1:8" ht="21.75" thickBot="1">
      <c r="A19" s="55"/>
      <c r="B19" s="56" t="s">
        <v>248</v>
      </c>
      <c r="C19" s="57"/>
      <c r="D19" s="57"/>
      <c r="E19" s="57"/>
      <c r="F19" s="57"/>
      <c r="G19" s="57"/>
      <c r="H19" s="58">
        <f>SUM(H4:H18)</f>
        <v>2345691</v>
      </c>
    </row>
    <row r="20" spans="1:8" ht="18" thickBot="1">
      <c r="A20" s="59"/>
      <c r="B20" s="59"/>
      <c r="C20" s="59"/>
      <c r="D20" s="59"/>
      <c r="E20" s="59"/>
      <c r="F20" s="59"/>
      <c r="G20" s="59"/>
      <c r="H20" s="60"/>
    </row>
    <row r="21" spans="1:8" ht="21">
      <c r="A21" s="45" t="s">
        <v>249</v>
      </c>
      <c r="B21" s="61"/>
      <c r="C21" s="61"/>
      <c r="D21" s="61"/>
      <c r="E21" s="61"/>
      <c r="F21" s="61"/>
      <c r="G21" s="61"/>
      <c r="H21" s="62"/>
    </row>
    <row r="22" spans="1:8" ht="18" customHeight="1">
      <c r="A22" s="48" t="s">
        <v>250</v>
      </c>
      <c r="B22" s="49"/>
      <c r="C22" s="49"/>
      <c r="D22" s="49"/>
      <c r="E22" s="49"/>
      <c r="F22" s="49"/>
      <c r="G22" s="49"/>
      <c r="H22" s="51">
        <v>165315</v>
      </c>
    </row>
    <row r="23" spans="1:8" ht="18" customHeight="1">
      <c r="A23" s="52" t="s">
        <v>230</v>
      </c>
      <c r="B23" s="53"/>
      <c r="C23" s="53"/>
      <c r="D23" s="53"/>
      <c r="E23" s="53"/>
      <c r="F23" s="53"/>
      <c r="G23" s="53"/>
      <c r="H23" s="54">
        <f>H6</f>
        <v>360000</v>
      </c>
    </row>
    <row r="24" spans="1:8" ht="18" customHeight="1">
      <c r="A24" s="52" t="s">
        <v>251</v>
      </c>
      <c r="B24" s="53"/>
      <c r="C24" s="53"/>
      <c r="D24" s="53"/>
      <c r="E24" s="53"/>
      <c r="F24" s="53"/>
      <c r="G24" s="53"/>
      <c r="H24" s="54"/>
    </row>
    <row r="25" spans="1:8" ht="18" customHeight="1">
      <c r="A25" s="52"/>
      <c r="B25" s="53" t="s">
        <v>233</v>
      </c>
      <c r="C25" s="53"/>
      <c r="D25" s="53"/>
      <c r="E25" s="53"/>
      <c r="F25" s="53"/>
      <c r="G25" s="53"/>
      <c r="H25" s="54">
        <v>359074</v>
      </c>
    </row>
    <row r="26" spans="1:8" ht="18" customHeight="1">
      <c r="A26" s="52"/>
      <c r="B26" s="53" t="s">
        <v>235</v>
      </c>
      <c r="C26" s="53"/>
      <c r="D26" s="53"/>
      <c r="E26" s="53"/>
      <c r="F26" s="53"/>
      <c r="G26" s="53"/>
      <c r="H26" s="54">
        <v>203636</v>
      </c>
    </row>
    <row r="27" spans="1:8" ht="18" customHeight="1">
      <c r="A27" s="52"/>
      <c r="B27" s="53" t="s">
        <v>237</v>
      </c>
      <c r="C27" s="53"/>
      <c r="D27" s="53"/>
      <c r="E27" s="53"/>
      <c r="F27" s="53"/>
      <c r="G27" s="53"/>
      <c r="H27" s="54">
        <v>136144</v>
      </c>
    </row>
    <row r="28" spans="1:8" ht="18" customHeight="1">
      <c r="A28" s="52"/>
      <c r="B28" s="53" t="s">
        <v>239</v>
      </c>
      <c r="C28" s="53"/>
      <c r="D28" s="53"/>
      <c r="E28" s="53"/>
      <c r="F28" s="53"/>
      <c r="G28" s="53"/>
      <c r="H28" s="54">
        <v>103228</v>
      </c>
    </row>
    <row r="29" spans="1:8" ht="18" customHeight="1">
      <c r="A29" s="52" t="s">
        <v>252</v>
      </c>
      <c r="B29" s="53"/>
      <c r="C29" s="53"/>
      <c r="D29" s="53"/>
      <c r="E29" s="53"/>
      <c r="F29" s="53"/>
      <c r="G29" s="53"/>
      <c r="H29" s="54">
        <v>192845</v>
      </c>
    </row>
    <row r="30" spans="1:10" ht="18" customHeight="1">
      <c r="A30" s="52" t="s">
        <v>253</v>
      </c>
      <c r="B30" s="53"/>
      <c r="C30" s="53"/>
      <c r="D30" s="53"/>
      <c r="E30" s="53"/>
      <c r="F30" s="53"/>
      <c r="G30" s="53"/>
      <c r="H30" s="54">
        <v>100000</v>
      </c>
      <c r="I30" s="59"/>
      <c r="J30" s="59"/>
    </row>
    <row r="31" spans="1:10" ht="18" customHeight="1">
      <c r="A31" s="52" t="s">
        <v>254</v>
      </c>
      <c r="B31" s="53"/>
      <c r="C31" s="53"/>
      <c r="D31" s="53"/>
      <c r="E31" s="53"/>
      <c r="F31" s="53"/>
      <c r="G31" s="53"/>
      <c r="H31" s="54">
        <v>671500</v>
      </c>
      <c r="I31" s="59"/>
      <c r="J31" s="59"/>
    </row>
    <row r="32" spans="1:10" ht="18" customHeight="1">
      <c r="A32" s="52" t="s">
        <v>255</v>
      </c>
      <c r="B32" s="53"/>
      <c r="C32" s="53"/>
      <c r="D32" s="53"/>
      <c r="E32" s="53"/>
      <c r="F32" s="53"/>
      <c r="G32" s="53"/>
      <c r="H32" s="54">
        <f>SUM(H4:H18)-SUM(H22:H31)</f>
        <v>53949</v>
      </c>
      <c r="I32" s="59"/>
      <c r="J32" s="59"/>
    </row>
    <row r="33" spans="1:10" ht="21.75" thickBot="1">
      <c r="A33" s="55"/>
      <c r="B33" s="56" t="s">
        <v>248</v>
      </c>
      <c r="C33" s="57"/>
      <c r="D33" s="57"/>
      <c r="E33" s="57"/>
      <c r="F33" s="57"/>
      <c r="G33" s="57"/>
      <c r="H33" s="58">
        <f>SUM(H22:H32)</f>
        <v>2345691</v>
      </c>
      <c r="I33" s="59"/>
      <c r="J33" s="59"/>
    </row>
    <row r="34" spans="1:10" ht="16.5" customHeight="1">
      <c r="A34" s="59"/>
      <c r="B34" s="59"/>
      <c r="C34" s="59"/>
      <c r="D34" s="59"/>
      <c r="E34" s="59"/>
      <c r="F34" s="59"/>
      <c r="G34" s="59"/>
      <c r="H34" s="60"/>
      <c r="I34" s="59"/>
      <c r="J34" s="59"/>
    </row>
    <row r="35" spans="1:10" ht="18" customHeight="1">
      <c r="A35" s="59"/>
      <c r="B35" s="59" t="s">
        <v>256</v>
      </c>
      <c r="C35" s="59"/>
      <c r="D35" s="59"/>
      <c r="E35" s="59"/>
      <c r="F35" s="59"/>
      <c r="G35" s="59"/>
      <c r="H35" s="60"/>
      <c r="I35" s="59"/>
      <c r="J35" s="59"/>
    </row>
    <row r="36" spans="1:10" ht="18" customHeight="1">
      <c r="A36" s="59"/>
      <c r="B36" s="59" t="s">
        <v>257</v>
      </c>
      <c r="C36" s="59"/>
      <c r="D36" s="59"/>
      <c r="E36" s="59"/>
      <c r="F36" s="59"/>
      <c r="G36" s="59"/>
      <c r="H36" s="60"/>
      <c r="I36" s="59"/>
      <c r="J36" s="59"/>
    </row>
    <row r="37" spans="1:10" ht="18" customHeight="1">
      <c r="A37" s="59"/>
      <c r="B37" s="59"/>
      <c r="C37" s="59"/>
      <c r="D37" s="59"/>
      <c r="E37" s="59"/>
      <c r="F37" s="59"/>
      <c r="G37" s="59"/>
      <c r="H37" s="60"/>
      <c r="I37" s="59"/>
      <c r="J37" s="59"/>
    </row>
    <row r="38" spans="1:10" ht="18" customHeight="1">
      <c r="A38" s="59"/>
      <c r="B38" s="59" t="s">
        <v>258</v>
      </c>
      <c r="C38" s="59"/>
      <c r="D38" s="59"/>
      <c r="E38" s="59"/>
      <c r="F38" s="59"/>
      <c r="G38" s="59"/>
      <c r="H38" s="60"/>
      <c r="I38" s="59"/>
      <c r="J38" s="59"/>
    </row>
    <row r="39" spans="1:10" ht="18" customHeight="1">
      <c r="A39" s="59"/>
      <c r="B39" s="59" t="s">
        <v>259</v>
      </c>
      <c r="C39" s="59"/>
      <c r="D39" s="59"/>
      <c r="E39" s="59"/>
      <c r="F39" s="59"/>
      <c r="G39" s="59"/>
      <c r="H39" s="60"/>
      <c r="I39" s="59"/>
      <c r="J39" s="59"/>
    </row>
    <row r="40" spans="1:10" ht="18" customHeight="1">
      <c r="A40" s="59"/>
      <c r="B40" s="59" t="s">
        <v>260</v>
      </c>
      <c r="C40" s="59"/>
      <c r="D40" s="59"/>
      <c r="E40" s="59"/>
      <c r="F40" s="59"/>
      <c r="G40" s="59"/>
      <c r="H40" s="60"/>
      <c r="I40" s="59"/>
      <c r="J40" s="59"/>
    </row>
    <row r="41" spans="1:10" ht="18" customHeight="1">
      <c r="A41" s="59"/>
      <c r="B41" s="59"/>
      <c r="C41" s="59" t="s">
        <v>261</v>
      </c>
      <c r="D41" s="59"/>
      <c r="E41" s="59"/>
      <c r="F41" s="59"/>
      <c r="G41" s="59"/>
      <c r="H41" s="60"/>
      <c r="I41" s="59"/>
      <c r="J41" s="59"/>
    </row>
    <row r="42" spans="1:10" ht="18" customHeight="1">
      <c r="A42" s="59"/>
      <c r="B42" s="59"/>
      <c r="C42" s="59"/>
      <c r="D42" s="59"/>
      <c r="E42" s="59"/>
      <c r="F42" s="59" t="s">
        <v>262</v>
      </c>
      <c r="G42" s="59" t="s">
        <v>97</v>
      </c>
      <c r="H42" s="60"/>
      <c r="I42" s="59"/>
      <c r="J42" s="59"/>
    </row>
    <row r="43" spans="1:10" ht="18" customHeight="1">
      <c r="A43" s="59"/>
      <c r="B43" s="59"/>
      <c r="C43" s="59"/>
      <c r="D43" s="59"/>
      <c r="E43" s="59"/>
      <c r="F43" s="59"/>
      <c r="G43" s="59"/>
      <c r="H43" s="60"/>
      <c r="I43" s="59"/>
      <c r="J43" s="59"/>
    </row>
    <row r="44" spans="1:10" ht="18" customHeight="1">
      <c r="A44" s="59"/>
      <c r="B44" s="59"/>
      <c r="C44" s="59"/>
      <c r="D44" s="59"/>
      <c r="E44" s="59"/>
      <c r="F44" s="59"/>
      <c r="G44" s="59" t="s">
        <v>263</v>
      </c>
      <c r="H44" s="60"/>
      <c r="I44" s="59"/>
      <c r="J44" s="59"/>
    </row>
    <row r="45" spans="1:10" ht="18" customHeight="1">
      <c r="A45" s="59"/>
      <c r="B45" s="59"/>
      <c r="C45" s="59"/>
      <c r="D45" s="59"/>
      <c r="F45" s="59"/>
      <c r="G45" s="59"/>
      <c r="H45" s="60"/>
      <c r="I45" s="59"/>
      <c r="J45" s="59"/>
    </row>
    <row r="46" spans="5:8" ht="18" customHeight="1">
      <c r="E46" s="81" t="s">
        <v>316</v>
      </c>
      <c r="H46" s="60"/>
    </row>
    <row r="47" ht="17.25">
      <c r="H47" s="60"/>
    </row>
    <row r="48" ht="17.25">
      <c r="H48" s="60"/>
    </row>
    <row r="49" ht="17.25">
      <c r="H49" s="60"/>
    </row>
    <row r="50" ht="17.25">
      <c r="H50" s="60"/>
    </row>
    <row r="51" ht="17.25">
      <c r="H51" s="60"/>
    </row>
    <row r="52" ht="17.25">
      <c r="H52" s="60"/>
    </row>
    <row r="53" ht="17.25">
      <c r="H53" s="60"/>
    </row>
    <row r="54" ht="17.25">
      <c r="H54" s="60"/>
    </row>
    <row r="55" ht="17.25">
      <c r="H55" s="60"/>
    </row>
    <row r="56" ht="17.25">
      <c r="H56" s="60"/>
    </row>
    <row r="57" ht="17.25">
      <c r="H57" s="60"/>
    </row>
    <row r="58" ht="17.25">
      <c r="H58" s="60"/>
    </row>
    <row r="59" ht="17.25">
      <c r="H59" s="60"/>
    </row>
    <row r="60" ht="17.25">
      <c r="H60" s="60"/>
    </row>
    <row r="61" ht="17.25">
      <c r="H61" s="60"/>
    </row>
    <row r="62" ht="17.25">
      <c r="H62" s="60"/>
    </row>
    <row r="63" ht="17.25">
      <c r="H63" s="60"/>
    </row>
    <row r="64" ht="17.25">
      <c r="H64" s="60"/>
    </row>
    <row r="65" ht="17.25">
      <c r="H65" s="60"/>
    </row>
    <row r="66" ht="17.25">
      <c r="H66" s="60"/>
    </row>
    <row r="67" ht="17.25">
      <c r="H67" s="60"/>
    </row>
    <row r="68" ht="17.25">
      <c r="H68" s="60"/>
    </row>
    <row r="69" ht="17.25">
      <c r="H69" s="60"/>
    </row>
    <row r="70" ht="17.25">
      <c r="H70" s="60"/>
    </row>
    <row r="71" ht="17.25">
      <c r="H71" s="60"/>
    </row>
    <row r="72" ht="17.25">
      <c r="H72" s="60"/>
    </row>
    <row r="73" ht="17.25">
      <c r="H73" s="60"/>
    </row>
    <row r="74" ht="17.25">
      <c r="H74" s="60"/>
    </row>
    <row r="75" ht="17.25">
      <c r="H75" s="60"/>
    </row>
    <row r="76" ht="17.25">
      <c r="H76" s="60"/>
    </row>
    <row r="77" ht="17.25">
      <c r="H77" s="60"/>
    </row>
    <row r="78" ht="17.25">
      <c r="H78" s="60"/>
    </row>
    <row r="79" ht="17.25">
      <c r="H79" s="60"/>
    </row>
    <row r="80" ht="17.25">
      <c r="H80" s="60"/>
    </row>
    <row r="81" ht="17.25">
      <c r="H81" s="60"/>
    </row>
    <row r="82" ht="17.25">
      <c r="H82" s="60"/>
    </row>
    <row r="83" ht="17.25">
      <c r="H83" s="60"/>
    </row>
    <row r="84" ht="17.25">
      <c r="H84" s="60"/>
    </row>
    <row r="85" ht="17.25">
      <c r="H85" s="60"/>
    </row>
    <row r="86" ht="17.25">
      <c r="H86" s="60"/>
    </row>
    <row r="87" ht="17.25">
      <c r="H87" s="60"/>
    </row>
    <row r="88" ht="17.25">
      <c r="H88" s="60"/>
    </row>
    <row r="89" ht="17.25">
      <c r="H89" s="60"/>
    </row>
    <row r="90" ht="17.25">
      <c r="H90" s="60"/>
    </row>
    <row r="91" ht="17.25">
      <c r="H91" s="60"/>
    </row>
    <row r="92" ht="17.25">
      <c r="H92" s="60"/>
    </row>
    <row r="93" ht="17.25">
      <c r="H93" s="60"/>
    </row>
    <row r="94" ht="17.25">
      <c r="H94" s="60"/>
    </row>
    <row r="95" ht="17.25">
      <c r="H95" s="60"/>
    </row>
    <row r="96" ht="17.25">
      <c r="H96" s="60"/>
    </row>
    <row r="97" ht="17.25">
      <c r="H97" s="60"/>
    </row>
    <row r="98" ht="17.25">
      <c r="H98" s="60"/>
    </row>
    <row r="99" ht="17.25">
      <c r="H99" s="60"/>
    </row>
    <row r="100" ht="17.25">
      <c r="H100" s="60"/>
    </row>
    <row r="101" ht="17.25">
      <c r="H101" s="60"/>
    </row>
    <row r="102" ht="17.25">
      <c r="H102" s="60"/>
    </row>
    <row r="103" ht="17.25">
      <c r="H103" s="60"/>
    </row>
    <row r="104" ht="17.25">
      <c r="H104" s="60"/>
    </row>
    <row r="105" ht="17.25">
      <c r="H105" s="60"/>
    </row>
    <row r="106" ht="17.25">
      <c r="H106" s="60"/>
    </row>
    <row r="107" ht="17.25">
      <c r="H107" s="60"/>
    </row>
    <row r="108" ht="17.25">
      <c r="H108" s="60"/>
    </row>
    <row r="109" ht="17.25">
      <c r="H109" s="60"/>
    </row>
    <row r="110" ht="17.25">
      <c r="H110" s="60"/>
    </row>
    <row r="111" ht="17.25">
      <c r="H111" s="60"/>
    </row>
    <row r="112" ht="17.25">
      <c r="H112" s="60"/>
    </row>
    <row r="113" ht="17.25">
      <c r="H113" s="60"/>
    </row>
    <row r="114" ht="17.25">
      <c r="H114" s="60"/>
    </row>
    <row r="115" ht="17.25">
      <c r="H115" s="60"/>
    </row>
    <row r="116" ht="17.25">
      <c r="H116" s="60"/>
    </row>
    <row r="117" ht="17.25">
      <c r="H117" s="60"/>
    </row>
    <row r="118" ht="17.25">
      <c r="H118" s="60"/>
    </row>
    <row r="119" ht="17.25">
      <c r="H119" s="60"/>
    </row>
    <row r="120" ht="17.25">
      <c r="H120" s="60"/>
    </row>
    <row r="121" ht="17.25">
      <c r="H121" s="60"/>
    </row>
    <row r="122" ht="17.25">
      <c r="H122" s="60"/>
    </row>
    <row r="123" ht="17.25">
      <c r="H123" s="60"/>
    </row>
    <row r="124" ht="17.25">
      <c r="H124" s="60"/>
    </row>
    <row r="125" ht="17.25">
      <c r="H125" s="60"/>
    </row>
    <row r="126" ht="17.25">
      <c r="H126" s="60"/>
    </row>
    <row r="127" ht="17.25">
      <c r="H127" s="60"/>
    </row>
    <row r="128" ht="17.25">
      <c r="H128" s="60"/>
    </row>
    <row r="129" ht="17.25">
      <c r="H129" s="60"/>
    </row>
    <row r="130" ht="17.25">
      <c r="H130" s="60"/>
    </row>
    <row r="131" ht="17.25">
      <c r="H131" s="60"/>
    </row>
    <row r="132" ht="17.25">
      <c r="H132" s="60"/>
    </row>
    <row r="133" ht="17.25">
      <c r="H133" s="60"/>
    </row>
    <row r="134" ht="17.25">
      <c r="H134" s="60"/>
    </row>
    <row r="135" ht="17.25">
      <c r="H135" s="60"/>
    </row>
    <row r="136" ht="17.25">
      <c r="H136" s="60"/>
    </row>
    <row r="137" ht="17.25">
      <c r="H137" s="60"/>
    </row>
    <row r="138" ht="17.25">
      <c r="H138" s="60"/>
    </row>
    <row r="139" ht="17.25">
      <c r="H139" s="60"/>
    </row>
    <row r="140" ht="17.25">
      <c r="H140" s="60"/>
    </row>
    <row r="141" ht="17.25">
      <c r="H141" s="60"/>
    </row>
    <row r="142" ht="17.25">
      <c r="H142" s="60"/>
    </row>
    <row r="143" ht="17.25">
      <c r="H143" s="60"/>
    </row>
    <row r="144" ht="17.25">
      <c r="H144" s="60"/>
    </row>
    <row r="145" ht="17.25">
      <c r="H145" s="60"/>
    </row>
    <row r="146" ht="17.25">
      <c r="H146" s="60"/>
    </row>
    <row r="147" ht="17.25">
      <c r="H147" s="60"/>
    </row>
    <row r="148" ht="17.25">
      <c r="H148" s="60"/>
    </row>
    <row r="149" ht="17.25">
      <c r="H149" s="60"/>
    </row>
    <row r="150" ht="17.25">
      <c r="H150" s="60"/>
    </row>
    <row r="151" ht="17.25">
      <c r="H151" s="60"/>
    </row>
    <row r="152" ht="17.25">
      <c r="H152" s="60"/>
    </row>
    <row r="153" ht="17.25">
      <c r="H153" s="60"/>
    </row>
    <row r="154" ht="17.25">
      <c r="H154" s="60"/>
    </row>
    <row r="155" ht="17.25">
      <c r="H155" s="60"/>
    </row>
    <row r="156" ht="17.25">
      <c r="H156" s="60"/>
    </row>
    <row r="157" ht="17.25">
      <c r="H157" s="60"/>
    </row>
    <row r="158" ht="17.25">
      <c r="H158" s="60"/>
    </row>
    <row r="159" ht="17.25">
      <c r="H159" s="60"/>
    </row>
    <row r="160" ht="17.25">
      <c r="H160" s="60"/>
    </row>
    <row r="161" ht="17.25">
      <c r="H161" s="60"/>
    </row>
    <row r="162" ht="17.25">
      <c r="H162" s="60"/>
    </row>
    <row r="163" ht="17.25">
      <c r="H163" s="60"/>
    </row>
    <row r="164" ht="17.25">
      <c r="H164" s="60"/>
    </row>
    <row r="165" ht="17.25">
      <c r="H165" s="60"/>
    </row>
    <row r="166" ht="17.25">
      <c r="H166" s="60"/>
    </row>
    <row r="167" ht="17.25">
      <c r="H167" s="60"/>
    </row>
    <row r="168" ht="17.25">
      <c r="H168" s="60"/>
    </row>
    <row r="169" ht="17.25">
      <c r="H169" s="60"/>
    </row>
    <row r="170" ht="17.25">
      <c r="H170" s="60"/>
    </row>
    <row r="171" ht="17.25">
      <c r="H171" s="60"/>
    </row>
    <row r="172" ht="17.25">
      <c r="H172" s="60"/>
    </row>
    <row r="173" ht="17.25">
      <c r="H173" s="60"/>
    </row>
    <row r="174" ht="17.25">
      <c r="H174" s="60"/>
    </row>
    <row r="175" ht="17.25">
      <c r="H175" s="60"/>
    </row>
    <row r="176" ht="17.25">
      <c r="H176" s="60"/>
    </row>
    <row r="177" ht="17.25">
      <c r="H177" s="60"/>
    </row>
    <row r="178" ht="17.25">
      <c r="H178" s="60"/>
    </row>
    <row r="179" ht="17.25">
      <c r="H179" s="60"/>
    </row>
    <row r="180" ht="17.25">
      <c r="H180" s="60"/>
    </row>
    <row r="181" ht="17.25">
      <c r="H181" s="60"/>
    </row>
    <row r="182" ht="17.25">
      <c r="H182" s="60"/>
    </row>
    <row r="183" ht="17.25">
      <c r="H183" s="60"/>
    </row>
    <row r="184" ht="17.25">
      <c r="H184" s="60"/>
    </row>
    <row r="185" ht="17.25">
      <c r="H185" s="60"/>
    </row>
    <row r="186" ht="17.25">
      <c r="H186" s="60"/>
    </row>
    <row r="187" ht="17.25">
      <c r="H187" s="60"/>
    </row>
    <row r="188" ht="17.25">
      <c r="H188" s="60"/>
    </row>
    <row r="189" ht="17.25">
      <c r="H189" s="60"/>
    </row>
    <row r="190" ht="17.25">
      <c r="H190" s="60"/>
    </row>
    <row r="191" ht="17.25">
      <c r="H191" s="60"/>
    </row>
    <row r="192" ht="17.25">
      <c r="H192" s="60"/>
    </row>
    <row r="193" ht="17.25">
      <c r="H193" s="60"/>
    </row>
    <row r="194" ht="17.25">
      <c r="H194" s="60"/>
    </row>
    <row r="195" ht="17.25">
      <c r="H195" s="60"/>
    </row>
    <row r="196" ht="17.25">
      <c r="H196" s="60"/>
    </row>
    <row r="197" ht="17.25">
      <c r="H197" s="60"/>
    </row>
    <row r="198" ht="17.25">
      <c r="H198" s="60"/>
    </row>
    <row r="199" ht="17.25">
      <c r="H199" s="60"/>
    </row>
    <row r="200" ht="17.25">
      <c r="H200" s="60"/>
    </row>
    <row r="201" ht="17.25">
      <c r="H201" s="60"/>
    </row>
    <row r="202" ht="17.25">
      <c r="H202" s="60"/>
    </row>
    <row r="203" ht="17.25">
      <c r="H203" s="60"/>
    </row>
    <row r="204" ht="17.25">
      <c r="H204" s="60"/>
    </row>
    <row r="205" ht="17.25">
      <c r="H205" s="60"/>
    </row>
    <row r="206" ht="17.25">
      <c r="H206" s="60"/>
    </row>
    <row r="207" ht="17.25">
      <c r="H207" s="60"/>
    </row>
    <row r="208" ht="17.25">
      <c r="H208" s="60"/>
    </row>
    <row r="209" ht="17.25">
      <c r="H209" s="60"/>
    </row>
    <row r="210" ht="17.25">
      <c r="H210" s="60"/>
    </row>
    <row r="211" ht="17.25">
      <c r="H211" s="60"/>
    </row>
    <row r="212" ht="17.25">
      <c r="H212" s="60"/>
    </row>
    <row r="213" ht="17.25">
      <c r="H213" s="60"/>
    </row>
    <row r="214" ht="17.25">
      <c r="H214" s="60"/>
    </row>
    <row r="215" ht="17.25">
      <c r="H215" s="60"/>
    </row>
    <row r="216" ht="17.25">
      <c r="H216" s="60"/>
    </row>
    <row r="217" ht="17.25">
      <c r="H217" s="60"/>
    </row>
    <row r="218" ht="17.25">
      <c r="H218" s="60"/>
    </row>
    <row r="219" ht="17.25">
      <c r="H219" s="60"/>
    </row>
    <row r="220" ht="17.25">
      <c r="H220" s="60"/>
    </row>
    <row r="221" ht="17.25">
      <c r="H221" s="60"/>
    </row>
  </sheetData>
  <printOptions/>
  <pageMargins left="0.75" right="0.75" top="0.77" bottom="0.21" header="0.512" footer="0.3"/>
  <pageSetup horizontalDpi="600" verticalDpi="600" orientation="portrait" paperSize="9" r:id="rId1"/>
  <ignoredErrors>
    <ignoredError sqref="H10" formula="1"/>
  </ignoredErrors>
</worksheet>
</file>

<file path=xl/worksheets/sheet5.xml><?xml version="1.0" encoding="utf-8"?>
<worksheet xmlns="http://schemas.openxmlformats.org/spreadsheetml/2006/main" xmlns:r="http://schemas.openxmlformats.org/officeDocument/2006/relationships">
  <dimension ref="A1:I32"/>
  <sheetViews>
    <sheetView showGridLines="0" showRowColHeaders="0" showZeros="0" showOutlineSymbols="0" workbookViewId="0" topLeftCell="A10">
      <selection activeCell="L10" sqref="L10"/>
    </sheetView>
  </sheetViews>
  <sheetFormatPr defaultColWidth="9.00390625" defaultRowHeight="13.5"/>
  <cols>
    <col min="2" max="2" width="7.75390625" style="0" customWidth="1"/>
    <col min="3" max="3" width="14.625" style="0" bestFit="1" customWidth="1"/>
    <col min="4" max="4" width="8.50390625" style="18" customWidth="1"/>
    <col min="5" max="5" width="3.625" style="0" customWidth="1"/>
    <col min="7" max="7" width="6.125" style="0" customWidth="1"/>
    <col min="8" max="8" width="14.625" style="0" customWidth="1"/>
    <col min="9" max="9" width="9.00390625" style="27" customWidth="1"/>
  </cols>
  <sheetData>
    <row r="1" spans="1:9" ht="24" customHeight="1">
      <c r="A1" s="89" t="s">
        <v>131</v>
      </c>
      <c r="B1" s="89"/>
      <c r="C1" s="89"/>
      <c r="D1" s="89"/>
      <c r="E1" s="89"/>
      <c r="F1" s="89"/>
      <c r="G1" s="89"/>
      <c r="H1" s="89"/>
      <c r="I1" s="89"/>
    </row>
    <row r="2" ht="17.25" customHeight="1"/>
    <row r="3" spans="1:9" ht="25.5" customHeight="1">
      <c r="A3" s="113" t="s">
        <v>48</v>
      </c>
      <c r="B3" s="114"/>
      <c r="C3" s="82" t="s">
        <v>49</v>
      </c>
      <c r="D3" s="28" t="s">
        <v>50</v>
      </c>
      <c r="F3" s="113" t="s">
        <v>48</v>
      </c>
      <c r="G3" s="114"/>
      <c r="H3" s="82" t="s">
        <v>49</v>
      </c>
      <c r="I3" s="28" t="s">
        <v>50</v>
      </c>
    </row>
    <row r="4" spans="1:9" ht="28.5" customHeight="1">
      <c r="A4" s="115" t="s">
        <v>51</v>
      </c>
      <c r="B4" s="115"/>
      <c r="C4" s="38" t="s">
        <v>100</v>
      </c>
      <c r="D4" s="28"/>
      <c r="F4" s="115" t="s">
        <v>74</v>
      </c>
      <c r="G4" s="115"/>
      <c r="H4" s="39" t="s">
        <v>76</v>
      </c>
      <c r="I4" s="28" t="s">
        <v>71</v>
      </c>
    </row>
    <row r="5" spans="1:9" ht="28.5" customHeight="1">
      <c r="A5" s="115" t="s">
        <v>52</v>
      </c>
      <c r="B5" s="115"/>
      <c r="C5" s="38" t="s">
        <v>53</v>
      </c>
      <c r="D5" s="28"/>
      <c r="F5" s="115" t="s">
        <v>74</v>
      </c>
      <c r="G5" s="115"/>
      <c r="H5" s="39" t="s">
        <v>115</v>
      </c>
      <c r="I5" s="28" t="s">
        <v>71</v>
      </c>
    </row>
    <row r="6" spans="1:9" ht="28.5" customHeight="1">
      <c r="A6" s="117" t="s">
        <v>183</v>
      </c>
      <c r="B6" s="115"/>
      <c r="C6" s="38" t="s">
        <v>54</v>
      </c>
      <c r="D6" s="28"/>
      <c r="F6" s="115" t="s">
        <v>74</v>
      </c>
      <c r="G6" s="115"/>
      <c r="H6" s="39" t="s">
        <v>102</v>
      </c>
      <c r="I6" s="28" t="s">
        <v>71</v>
      </c>
    </row>
    <row r="7" spans="1:9" ht="28.5" customHeight="1">
      <c r="A7" s="117" t="s">
        <v>184</v>
      </c>
      <c r="B7" s="115"/>
      <c r="C7" s="39" t="s">
        <v>55</v>
      </c>
      <c r="D7" s="28"/>
      <c r="F7" s="115" t="s">
        <v>74</v>
      </c>
      <c r="G7" s="115"/>
      <c r="H7" s="39" t="s">
        <v>79</v>
      </c>
      <c r="I7" s="28" t="s">
        <v>71</v>
      </c>
    </row>
    <row r="8" spans="1:9" ht="28.5" customHeight="1">
      <c r="A8" s="115" t="s">
        <v>56</v>
      </c>
      <c r="B8" s="115"/>
      <c r="C8" s="39" t="s">
        <v>161</v>
      </c>
      <c r="D8" s="28"/>
      <c r="F8" s="115" t="s">
        <v>74</v>
      </c>
      <c r="G8" s="115"/>
      <c r="H8" s="39" t="s">
        <v>104</v>
      </c>
      <c r="I8" s="28" t="s">
        <v>71</v>
      </c>
    </row>
    <row r="9" spans="1:9" ht="48.75" customHeight="1">
      <c r="A9" s="117" t="s">
        <v>57</v>
      </c>
      <c r="B9" s="115"/>
      <c r="C9" s="38" t="s">
        <v>58</v>
      </c>
      <c r="D9" s="28" t="s">
        <v>59</v>
      </c>
      <c r="F9" s="115" t="s">
        <v>74</v>
      </c>
      <c r="G9" s="115"/>
      <c r="H9" s="39" t="s">
        <v>275</v>
      </c>
      <c r="I9" s="28" t="s">
        <v>71</v>
      </c>
    </row>
    <row r="10" spans="1:9" ht="28.5" customHeight="1">
      <c r="A10" s="117" t="s">
        <v>70</v>
      </c>
      <c r="B10" s="115"/>
      <c r="C10" s="39" t="s">
        <v>75</v>
      </c>
      <c r="D10" s="28" t="s">
        <v>71</v>
      </c>
      <c r="F10" s="117" t="s">
        <v>74</v>
      </c>
      <c r="G10" s="115"/>
      <c r="H10" s="39" t="s">
        <v>276</v>
      </c>
      <c r="I10" s="28" t="s">
        <v>71</v>
      </c>
    </row>
    <row r="11" spans="1:9" ht="28.5" customHeight="1">
      <c r="A11" s="117" t="s">
        <v>60</v>
      </c>
      <c r="B11" s="115"/>
      <c r="C11" s="39" t="s">
        <v>103</v>
      </c>
      <c r="D11" s="28" t="s">
        <v>61</v>
      </c>
      <c r="F11" s="117" t="s">
        <v>74</v>
      </c>
      <c r="G11" s="115"/>
      <c r="H11" s="39" t="s">
        <v>327</v>
      </c>
      <c r="I11" s="28" t="s">
        <v>71</v>
      </c>
    </row>
    <row r="12" spans="1:9" ht="28.5" customHeight="1">
      <c r="A12" s="117" t="s">
        <v>67</v>
      </c>
      <c r="B12" s="115"/>
      <c r="C12" s="39" t="s">
        <v>68</v>
      </c>
      <c r="D12" s="28" t="s">
        <v>69</v>
      </c>
      <c r="F12" s="117" t="s">
        <v>74</v>
      </c>
      <c r="G12" s="115"/>
      <c r="H12" s="39" t="s">
        <v>83</v>
      </c>
      <c r="I12" s="28" t="s">
        <v>61</v>
      </c>
    </row>
    <row r="13" spans="1:9" ht="44.25" customHeight="1">
      <c r="A13" s="117" t="s">
        <v>114</v>
      </c>
      <c r="B13" s="115"/>
      <c r="C13" s="38" t="s">
        <v>62</v>
      </c>
      <c r="D13" s="28" t="s">
        <v>63</v>
      </c>
      <c r="F13" s="115" t="s">
        <v>74</v>
      </c>
      <c r="G13" s="115"/>
      <c r="H13" s="39" t="s">
        <v>80</v>
      </c>
      <c r="I13" s="28" t="s">
        <v>61</v>
      </c>
    </row>
    <row r="14" spans="1:9" ht="28.5" customHeight="1">
      <c r="A14" s="117" t="s">
        <v>64</v>
      </c>
      <c r="B14" s="115"/>
      <c r="C14" s="39" t="s">
        <v>65</v>
      </c>
      <c r="D14" s="28" t="s">
        <v>66</v>
      </c>
      <c r="F14" s="115" t="s">
        <v>74</v>
      </c>
      <c r="G14" s="115"/>
      <c r="H14" s="39" t="s">
        <v>84</v>
      </c>
      <c r="I14" s="28" t="s">
        <v>61</v>
      </c>
    </row>
    <row r="15" spans="1:9" ht="28.5" customHeight="1">
      <c r="A15" s="115" t="s">
        <v>72</v>
      </c>
      <c r="B15" s="115"/>
      <c r="C15" s="38" t="s">
        <v>73</v>
      </c>
      <c r="D15" s="28" t="s">
        <v>61</v>
      </c>
      <c r="F15" s="115" t="s">
        <v>74</v>
      </c>
      <c r="G15" s="115"/>
      <c r="H15" s="39" t="s">
        <v>85</v>
      </c>
      <c r="I15" s="28" t="s">
        <v>61</v>
      </c>
    </row>
    <row r="16" spans="1:9" ht="28.5" customHeight="1">
      <c r="A16" s="117" t="s">
        <v>132</v>
      </c>
      <c r="B16" s="115"/>
      <c r="C16" s="39" t="s">
        <v>78</v>
      </c>
      <c r="D16" s="28" t="s">
        <v>71</v>
      </c>
      <c r="F16" s="115" t="s">
        <v>74</v>
      </c>
      <c r="G16" s="115"/>
      <c r="H16" s="39" t="s">
        <v>86</v>
      </c>
      <c r="I16" s="28" t="s">
        <v>61</v>
      </c>
    </row>
    <row r="17" spans="1:9" ht="28.5" customHeight="1">
      <c r="A17" s="115" t="s">
        <v>95</v>
      </c>
      <c r="B17" s="115"/>
      <c r="C17" s="38" t="s">
        <v>96</v>
      </c>
      <c r="D17" s="28" t="s">
        <v>93</v>
      </c>
      <c r="F17" s="115" t="s">
        <v>74</v>
      </c>
      <c r="G17" s="115"/>
      <c r="H17" s="39" t="s">
        <v>116</v>
      </c>
      <c r="I17" s="28" t="s">
        <v>61</v>
      </c>
    </row>
    <row r="18" spans="1:9" ht="28.5" customHeight="1">
      <c r="A18" s="117" t="s">
        <v>81</v>
      </c>
      <c r="B18" s="115"/>
      <c r="C18" s="39" t="s">
        <v>82</v>
      </c>
      <c r="D18" s="28" t="s">
        <v>61</v>
      </c>
      <c r="F18" s="115" t="s">
        <v>74</v>
      </c>
      <c r="G18" s="115"/>
      <c r="H18" s="39" t="s">
        <v>277</v>
      </c>
      <c r="I18" s="28" t="s">
        <v>59</v>
      </c>
    </row>
    <row r="19" spans="1:9" ht="28.5" customHeight="1">
      <c r="A19" s="116" t="s">
        <v>91</v>
      </c>
      <c r="B19" s="116"/>
      <c r="C19" s="39" t="s">
        <v>92</v>
      </c>
      <c r="D19" s="28" t="s">
        <v>93</v>
      </c>
      <c r="F19" s="115" t="s">
        <v>74</v>
      </c>
      <c r="G19" s="115"/>
      <c r="H19" s="39" t="s">
        <v>87</v>
      </c>
      <c r="I19" s="28" t="s">
        <v>88</v>
      </c>
    </row>
    <row r="20" spans="1:9" ht="28.5" customHeight="1">
      <c r="A20" s="116" t="s">
        <v>89</v>
      </c>
      <c r="B20" s="116"/>
      <c r="C20" s="39" t="s">
        <v>101</v>
      </c>
      <c r="D20" s="28" t="s">
        <v>71</v>
      </c>
      <c r="F20" s="115" t="s">
        <v>74</v>
      </c>
      <c r="G20" s="115"/>
      <c r="H20" s="39" t="s">
        <v>325</v>
      </c>
      <c r="I20" s="28" t="s">
        <v>88</v>
      </c>
    </row>
    <row r="21" spans="1:9" ht="28.5" customHeight="1">
      <c r="A21" s="116" t="s">
        <v>89</v>
      </c>
      <c r="B21" s="116"/>
      <c r="C21" s="39" t="s">
        <v>90</v>
      </c>
      <c r="D21" s="28" t="s">
        <v>61</v>
      </c>
      <c r="F21" s="115" t="s">
        <v>74</v>
      </c>
      <c r="G21" s="115"/>
      <c r="H21" s="39" t="s">
        <v>98</v>
      </c>
      <c r="I21" s="28" t="s">
        <v>69</v>
      </c>
    </row>
    <row r="22" spans="1:9" ht="28.5" customHeight="1">
      <c r="A22" s="116" t="s">
        <v>94</v>
      </c>
      <c r="B22" s="116"/>
      <c r="C22" s="39" t="s">
        <v>326</v>
      </c>
      <c r="D22" s="28" t="s">
        <v>71</v>
      </c>
      <c r="F22" s="115" t="s">
        <v>74</v>
      </c>
      <c r="G22" s="115"/>
      <c r="H22" s="39" t="s">
        <v>99</v>
      </c>
      <c r="I22" s="28" t="s">
        <v>66</v>
      </c>
    </row>
    <row r="23" spans="1:9" ht="28.5" customHeight="1">
      <c r="A23" s="116" t="s">
        <v>94</v>
      </c>
      <c r="B23" s="116"/>
      <c r="C23" s="39" t="s">
        <v>328</v>
      </c>
      <c r="D23" s="28" t="s">
        <v>59</v>
      </c>
      <c r="F23" s="115" t="s">
        <v>74</v>
      </c>
      <c r="G23" s="115"/>
      <c r="H23" s="39" t="s">
        <v>278</v>
      </c>
      <c r="I23" s="28" t="s">
        <v>66</v>
      </c>
    </row>
    <row r="24" spans="6:9" ht="28.5" customHeight="1">
      <c r="F24" s="117" t="s">
        <v>74</v>
      </c>
      <c r="G24" s="115"/>
      <c r="H24" s="39" t="s">
        <v>77</v>
      </c>
      <c r="I24" s="28" t="s">
        <v>93</v>
      </c>
    </row>
    <row r="25" spans="6:9" ht="28.5" customHeight="1">
      <c r="F25" s="116" t="s">
        <v>74</v>
      </c>
      <c r="G25" s="116"/>
      <c r="H25" s="39" t="s">
        <v>279</v>
      </c>
      <c r="I25" s="28" t="s">
        <v>93</v>
      </c>
    </row>
    <row r="32" ht="13.5">
      <c r="E32" s="81" t="s">
        <v>317</v>
      </c>
    </row>
  </sheetData>
  <mergeCells count="45">
    <mergeCell ref="A3:B3"/>
    <mergeCell ref="A4:B4"/>
    <mergeCell ref="A5:B5"/>
    <mergeCell ref="A6:B6"/>
    <mergeCell ref="A7:B7"/>
    <mergeCell ref="A8:B8"/>
    <mergeCell ref="A9:B9"/>
    <mergeCell ref="F12:G12"/>
    <mergeCell ref="A10:B10"/>
    <mergeCell ref="A15:B15"/>
    <mergeCell ref="A14:B14"/>
    <mergeCell ref="F24:G24"/>
    <mergeCell ref="A11:B11"/>
    <mergeCell ref="A13:B13"/>
    <mergeCell ref="A12:B12"/>
    <mergeCell ref="A23:B23"/>
    <mergeCell ref="F22:G22"/>
    <mergeCell ref="F19:G19"/>
    <mergeCell ref="F17:G17"/>
    <mergeCell ref="F25:G25"/>
    <mergeCell ref="A17:B17"/>
    <mergeCell ref="A20:B20"/>
    <mergeCell ref="A21:B21"/>
    <mergeCell ref="A22:B22"/>
    <mergeCell ref="F21:G21"/>
    <mergeCell ref="A18:B18"/>
    <mergeCell ref="F18:G18"/>
    <mergeCell ref="F23:G23"/>
    <mergeCell ref="F20:G20"/>
    <mergeCell ref="A1:I1"/>
    <mergeCell ref="A19:B19"/>
    <mergeCell ref="F13:G13"/>
    <mergeCell ref="F14:G14"/>
    <mergeCell ref="F15:G15"/>
    <mergeCell ref="F9:G9"/>
    <mergeCell ref="F10:G10"/>
    <mergeCell ref="F11:G11"/>
    <mergeCell ref="F16:G16"/>
    <mergeCell ref="A16:B16"/>
    <mergeCell ref="F3:G3"/>
    <mergeCell ref="F6:G6"/>
    <mergeCell ref="F7:G7"/>
    <mergeCell ref="F8:G8"/>
    <mergeCell ref="F4:G4"/>
    <mergeCell ref="F5:G5"/>
  </mergeCells>
  <printOptions/>
  <pageMargins left="0.82" right="0.7" top="0.63" bottom="0.64" header="0.512" footer="0.512"/>
  <pageSetup orientation="portrait" paperSize="9" r:id="rId1"/>
</worksheet>
</file>

<file path=xl/worksheets/sheet6.xml><?xml version="1.0" encoding="utf-8"?>
<worksheet xmlns="http://schemas.openxmlformats.org/spreadsheetml/2006/main" xmlns:r="http://schemas.openxmlformats.org/officeDocument/2006/relationships">
  <dimension ref="A1:F28"/>
  <sheetViews>
    <sheetView showGridLines="0" showRowColHeaders="0" showZeros="0" showOutlineSymbols="0" workbookViewId="0" topLeftCell="A1">
      <selection activeCell="E26" sqref="E26"/>
    </sheetView>
  </sheetViews>
  <sheetFormatPr defaultColWidth="9.00390625" defaultRowHeight="13.5"/>
  <cols>
    <col min="1" max="1" width="15.625" style="0" customWidth="1"/>
    <col min="2" max="2" width="5.50390625" style="0" customWidth="1"/>
    <col min="3" max="3" width="23.00390625" style="0" customWidth="1"/>
    <col min="4" max="4" width="5.125" style="0" customWidth="1"/>
    <col min="5" max="5" width="24.875" style="0" customWidth="1"/>
    <col min="6" max="6" width="27.375" style="0" customWidth="1"/>
  </cols>
  <sheetData>
    <row r="1" spans="1:6" ht="18.75" customHeight="1">
      <c r="A1" s="92" t="s">
        <v>117</v>
      </c>
      <c r="B1" s="92"/>
      <c r="C1" s="92"/>
      <c r="D1" s="92"/>
      <c r="E1" s="92"/>
      <c r="F1" s="92"/>
    </row>
    <row r="2" ht="15" customHeight="1">
      <c r="E2" s="13"/>
    </row>
    <row r="3" spans="1:6" ht="24" customHeight="1">
      <c r="A3" s="1" t="s">
        <v>6</v>
      </c>
      <c r="B3" s="95" t="s">
        <v>4</v>
      </c>
      <c r="C3" s="95"/>
      <c r="D3" s="95"/>
      <c r="E3" s="95"/>
      <c r="F3" s="1" t="s">
        <v>5</v>
      </c>
    </row>
    <row r="4" spans="1:6" ht="54.75" customHeight="1">
      <c r="A4" s="11">
        <v>39915</v>
      </c>
      <c r="B4" s="87" t="s">
        <v>0</v>
      </c>
      <c r="C4" s="87"/>
      <c r="D4" s="87"/>
      <c r="E4" s="87"/>
      <c r="F4" s="32" t="s">
        <v>21</v>
      </c>
    </row>
    <row r="5" spans="1:6" ht="54.75" customHeight="1">
      <c r="A5" s="12">
        <v>39943</v>
      </c>
      <c r="B5" s="118" t="s">
        <v>167</v>
      </c>
      <c r="C5" s="119"/>
      <c r="D5" s="119"/>
      <c r="E5" s="120"/>
      <c r="F5" s="32" t="s">
        <v>126</v>
      </c>
    </row>
    <row r="6" spans="1:6" ht="54.75" customHeight="1">
      <c r="A6" s="12">
        <v>39978</v>
      </c>
      <c r="B6" s="106" t="s">
        <v>168</v>
      </c>
      <c r="C6" s="106"/>
      <c r="D6" s="106"/>
      <c r="E6" s="106"/>
      <c r="F6" s="32" t="s">
        <v>7</v>
      </c>
    </row>
    <row r="7" spans="1:6" ht="54.75" customHeight="1">
      <c r="A7" s="12">
        <v>39627</v>
      </c>
      <c r="B7" s="121" t="s">
        <v>169</v>
      </c>
      <c r="C7" s="122"/>
      <c r="D7" s="122"/>
      <c r="E7" s="123"/>
      <c r="F7" s="33" t="s">
        <v>107</v>
      </c>
    </row>
    <row r="8" spans="1:6" ht="54.75" customHeight="1">
      <c r="A8" s="12">
        <v>39634</v>
      </c>
      <c r="B8" s="121" t="s">
        <v>176</v>
      </c>
      <c r="C8" s="122"/>
      <c r="D8" s="122"/>
      <c r="E8" s="123"/>
      <c r="F8" s="34" t="s">
        <v>19</v>
      </c>
    </row>
    <row r="9" spans="1:6" ht="54.75" customHeight="1">
      <c r="A9" s="11">
        <v>40083</v>
      </c>
      <c r="B9" s="106" t="s">
        <v>170</v>
      </c>
      <c r="C9" s="106"/>
      <c r="D9" s="106"/>
      <c r="E9" s="106"/>
      <c r="F9" s="32" t="s">
        <v>7</v>
      </c>
    </row>
    <row r="10" spans="1:6" ht="54.75" customHeight="1">
      <c r="A10" s="11">
        <v>40097</v>
      </c>
      <c r="B10" s="118" t="s">
        <v>166</v>
      </c>
      <c r="C10" s="119"/>
      <c r="D10" s="119"/>
      <c r="E10" s="120"/>
      <c r="F10" s="33" t="s">
        <v>45</v>
      </c>
    </row>
    <row r="11" spans="1:6" ht="54.75" customHeight="1">
      <c r="A11" s="11">
        <v>40118</v>
      </c>
      <c r="B11" s="106" t="s">
        <v>180</v>
      </c>
      <c r="C11" s="106"/>
      <c r="D11" s="106"/>
      <c r="E11" s="106"/>
      <c r="F11" s="32" t="s">
        <v>7</v>
      </c>
    </row>
    <row r="12" spans="1:6" ht="54.75" customHeight="1">
      <c r="A12" s="2">
        <v>39767</v>
      </c>
      <c r="B12" s="118" t="s">
        <v>179</v>
      </c>
      <c r="C12" s="119"/>
      <c r="D12" s="119"/>
      <c r="E12" s="120"/>
      <c r="F12" s="33" t="s">
        <v>323</v>
      </c>
    </row>
    <row r="13" spans="1:6" ht="54.75" customHeight="1">
      <c r="A13" s="17">
        <v>39775</v>
      </c>
      <c r="B13" s="106" t="s">
        <v>177</v>
      </c>
      <c r="C13" s="106"/>
      <c r="D13" s="106"/>
      <c r="E13" s="106"/>
      <c r="F13" s="34" t="s">
        <v>3</v>
      </c>
    </row>
    <row r="14" spans="1:6" ht="54.75" customHeight="1">
      <c r="A14" s="11" t="s">
        <v>128</v>
      </c>
      <c r="B14" s="106" t="s">
        <v>171</v>
      </c>
      <c r="C14" s="106"/>
      <c r="D14" s="106"/>
      <c r="E14" s="106"/>
      <c r="F14" s="32" t="s">
        <v>7</v>
      </c>
    </row>
    <row r="15" spans="1:6" ht="54.75" customHeight="1">
      <c r="A15" s="11" t="s">
        <v>129</v>
      </c>
      <c r="B15" s="118" t="s">
        <v>172</v>
      </c>
      <c r="C15" s="119"/>
      <c r="D15" s="119"/>
      <c r="E15" s="120"/>
      <c r="F15" s="32" t="s">
        <v>118</v>
      </c>
    </row>
    <row r="16" spans="1:6" ht="22.5" customHeight="1">
      <c r="A16" s="10"/>
      <c r="B16" s="37"/>
      <c r="C16" s="37"/>
      <c r="D16" s="35"/>
      <c r="E16" s="37"/>
      <c r="F16" s="35"/>
    </row>
    <row r="17" spans="1:6" ht="54.75" customHeight="1">
      <c r="A17" s="11" t="s">
        <v>164</v>
      </c>
      <c r="B17" s="118" t="s">
        <v>173</v>
      </c>
      <c r="C17" s="119"/>
      <c r="D17" s="119"/>
      <c r="E17" s="120"/>
      <c r="F17" s="36" t="s">
        <v>165</v>
      </c>
    </row>
    <row r="18" spans="1:6" ht="54.75" customHeight="1">
      <c r="A18" s="11" t="s">
        <v>185</v>
      </c>
      <c r="B18" s="121" t="s">
        <v>174</v>
      </c>
      <c r="C18" s="122"/>
      <c r="D18" s="122"/>
      <c r="E18" s="123"/>
      <c r="F18" s="33" t="s">
        <v>23</v>
      </c>
    </row>
    <row r="19" spans="1:6" ht="54.75" customHeight="1">
      <c r="A19" s="11" t="s">
        <v>186</v>
      </c>
      <c r="B19" s="118" t="s">
        <v>175</v>
      </c>
      <c r="C19" s="119"/>
      <c r="D19" s="119"/>
      <c r="E19" s="120"/>
      <c r="F19" s="33" t="s">
        <v>178</v>
      </c>
    </row>
    <row r="20" ht="9.75" customHeight="1"/>
    <row r="21" ht="13.5">
      <c r="B21" t="s">
        <v>324</v>
      </c>
    </row>
    <row r="28" ht="13.5">
      <c r="D28" s="81" t="s">
        <v>318</v>
      </c>
    </row>
  </sheetData>
  <mergeCells count="17">
    <mergeCell ref="A1:F1"/>
    <mergeCell ref="B13:E13"/>
    <mergeCell ref="B3:E3"/>
    <mergeCell ref="B12:E12"/>
    <mergeCell ref="B4:E4"/>
    <mergeCell ref="B5:E5"/>
    <mergeCell ref="B6:E6"/>
    <mergeCell ref="B8:E8"/>
    <mergeCell ref="B9:E9"/>
    <mergeCell ref="B10:E10"/>
    <mergeCell ref="B11:E11"/>
    <mergeCell ref="B17:E17"/>
    <mergeCell ref="B7:E7"/>
    <mergeCell ref="B19:E19"/>
    <mergeCell ref="B18:E18"/>
    <mergeCell ref="B15:E15"/>
    <mergeCell ref="B14:E14"/>
  </mergeCells>
  <printOptions/>
  <pageMargins left="0.76" right="0.32" top="0.44" bottom="0.26" header="0.16" footer="0.2"/>
  <pageSetup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dimension ref="A2:J215"/>
  <sheetViews>
    <sheetView showGridLines="0" showRowColHeaders="0" showZeros="0" showOutlineSymbols="0" workbookViewId="0" topLeftCell="A1">
      <selection activeCell="L17" sqref="L17"/>
    </sheetView>
  </sheetViews>
  <sheetFormatPr defaultColWidth="9.00390625" defaultRowHeight="13.5"/>
  <cols>
    <col min="1" max="4" width="9.00390625" style="44" customWidth="1"/>
    <col min="5" max="5" width="10.50390625" style="44" bestFit="1" customWidth="1"/>
    <col min="6" max="6" width="9.00390625" style="44" customWidth="1"/>
    <col min="7" max="7" width="12.50390625" style="44" bestFit="1" customWidth="1"/>
    <col min="8" max="8" width="14.625" style="44" customWidth="1"/>
    <col min="9" max="16384" width="9.00390625" style="44" customWidth="1"/>
  </cols>
  <sheetData>
    <row r="2" ht="24.75" customHeight="1" thickBot="1">
      <c r="A2" s="43" t="s">
        <v>264</v>
      </c>
    </row>
    <row r="3" spans="1:8" ht="21">
      <c r="A3" s="45" t="s">
        <v>226</v>
      </c>
      <c r="B3" s="46"/>
      <c r="C3" s="46"/>
      <c r="D3" s="46"/>
      <c r="E3" s="46"/>
      <c r="F3" s="46"/>
      <c r="G3" s="46"/>
      <c r="H3" s="47"/>
    </row>
    <row r="4" spans="1:8" ht="18.75">
      <c r="A4" s="48" t="s">
        <v>227</v>
      </c>
      <c r="B4" s="49"/>
      <c r="C4" s="49"/>
      <c r="D4" s="49"/>
      <c r="E4" s="49"/>
      <c r="F4" s="49"/>
      <c r="G4" s="50"/>
      <c r="H4" s="51">
        <v>53949</v>
      </c>
    </row>
    <row r="5" spans="1:8" ht="18.75">
      <c r="A5" s="52" t="s">
        <v>265</v>
      </c>
      <c r="B5" s="53"/>
      <c r="C5" s="53"/>
      <c r="D5" s="124">
        <v>180</v>
      </c>
      <c r="E5" s="124"/>
      <c r="F5" s="63" t="s">
        <v>266</v>
      </c>
      <c r="G5" s="64">
        <v>2500</v>
      </c>
      <c r="H5" s="54">
        <f>D5*G5</f>
        <v>450000</v>
      </c>
    </row>
    <row r="6" spans="1:8" ht="18.75">
      <c r="A6" s="52" t="s">
        <v>267</v>
      </c>
      <c r="B6" s="53"/>
      <c r="C6" s="53"/>
      <c r="D6" s="124">
        <v>180</v>
      </c>
      <c r="E6" s="124"/>
      <c r="F6" s="63" t="s">
        <v>266</v>
      </c>
      <c r="G6" s="64">
        <v>2000</v>
      </c>
      <c r="H6" s="54">
        <f>D6*G6</f>
        <v>360000</v>
      </c>
    </row>
    <row r="7" spans="1:8" ht="18.75">
      <c r="A7" s="52" t="s">
        <v>232</v>
      </c>
      <c r="B7" s="53"/>
      <c r="C7" s="53"/>
      <c r="D7" s="53"/>
      <c r="E7" s="53"/>
      <c r="F7" s="53"/>
      <c r="G7" s="53"/>
      <c r="H7" s="54"/>
    </row>
    <row r="8" spans="1:8" ht="18.75">
      <c r="A8" s="52"/>
      <c r="B8" s="53" t="s">
        <v>233</v>
      </c>
      <c r="C8" s="53"/>
      <c r="D8" s="124">
        <v>56</v>
      </c>
      <c r="E8" s="124"/>
      <c r="F8" s="63" t="s">
        <v>268</v>
      </c>
      <c r="G8" s="64">
        <v>5000</v>
      </c>
      <c r="H8" s="54">
        <f>D8*G8</f>
        <v>280000</v>
      </c>
    </row>
    <row r="9" spans="1:8" ht="18.75">
      <c r="A9" s="52"/>
      <c r="B9" s="53" t="s">
        <v>235</v>
      </c>
      <c r="C9" s="53"/>
      <c r="D9" s="124">
        <v>24</v>
      </c>
      <c r="E9" s="124"/>
      <c r="F9" s="63" t="s">
        <v>269</v>
      </c>
      <c r="G9" s="64">
        <v>5000</v>
      </c>
      <c r="H9" s="54">
        <f>D9*G9</f>
        <v>120000</v>
      </c>
    </row>
    <row r="10" spans="1:8" ht="18.75">
      <c r="A10" s="52"/>
      <c r="B10" s="53" t="s">
        <v>237</v>
      </c>
      <c r="C10" s="53"/>
      <c r="D10" s="124">
        <v>64</v>
      </c>
      <c r="E10" s="124"/>
      <c r="F10" s="63" t="s">
        <v>270</v>
      </c>
      <c r="G10" s="64">
        <v>5000</v>
      </c>
      <c r="H10" s="54">
        <f>D10*G10</f>
        <v>320000</v>
      </c>
    </row>
    <row r="11" spans="1:8" ht="18.75">
      <c r="A11" s="52"/>
      <c r="B11" s="53" t="s">
        <v>239</v>
      </c>
      <c r="C11" s="53"/>
      <c r="D11" s="124">
        <v>24</v>
      </c>
      <c r="E11" s="124"/>
      <c r="F11" s="63" t="s">
        <v>270</v>
      </c>
      <c r="G11" s="64">
        <v>5000</v>
      </c>
      <c r="H11" s="54">
        <f>D11*G11</f>
        <v>120000</v>
      </c>
    </row>
    <row r="12" spans="1:8" ht="18.75">
      <c r="A12" s="52" t="s">
        <v>241</v>
      </c>
      <c r="B12" s="53"/>
      <c r="C12" s="53"/>
      <c r="D12" s="53"/>
      <c r="E12" s="53"/>
      <c r="F12" s="53"/>
      <c r="G12" s="53"/>
      <c r="H12" s="54">
        <v>200000</v>
      </c>
    </row>
    <row r="13" spans="1:8" ht="18.75">
      <c r="A13" s="52" t="s">
        <v>271</v>
      </c>
      <c r="B13" s="53"/>
      <c r="C13" s="53"/>
      <c r="D13" s="53"/>
      <c r="E13" s="53"/>
      <c r="F13" s="53"/>
      <c r="G13" s="53"/>
      <c r="H13" s="54">
        <v>40000</v>
      </c>
    </row>
    <row r="14" spans="1:8" ht="21.75" thickBot="1">
      <c r="A14" s="55"/>
      <c r="B14" s="56" t="s">
        <v>248</v>
      </c>
      <c r="C14" s="57"/>
      <c r="D14" s="57"/>
      <c r="E14" s="57"/>
      <c r="F14" s="57"/>
      <c r="G14" s="57"/>
      <c r="H14" s="58">
        <f>SUM(H4:H13)</f>
        <v>1943949</v>
      </c>
    </row>
    <row r="15" spans="1:8" ht="18" thickBot="1">
      <c r="A15" s="59"/>
      <c r="B15" s="59"/>
      <c r="C15" s="59"/>
      <c r="D15" s="59"/>
      <c r="E15" s="59"/>
      <c r="F15" s="59"/>
      <c r="G15" s="59"/>
      <c r="H15" s="60"/>
    </row>
    <row r="16" spans="1:8" ht="21">
      <c r="A16" s="45" t="s">
        <v>249</v>
      </c>
      <c r="B16" s="61"/>
      <c r="C16" s="61"/>
      <c r="D16" s="61"/>
      <c r="E16" s="61"/>
      <c r="F16" s="61"/>
      <c r="G16" s="61"/>
      <c r="H16" s="62"/>
    </row>
    <row r="17" spans="1:8" ht="18.75">
      <c r="A17" s="48" t="s">
        <v>250</v>
      </c>
      <c r="B17" s="49"/>
      <c r="C17" s="49"/>
      <c r="D17" s="49"/>
      <c r="E17" s="49"/>
      <c r="F17" s="49"/>
      <c r="G17" s="49"/>
      <c r="H17" s="51">
        <v>200000</v>
      </c>
    </row>
    <row r="18" spans="1:8" ht="18.75">
      <c r="A18" s="52" t="s">
        <v>267</v>
      </c>
      <c r="B18" s="53"/>
      <c r="C18" s="53"/>
      <c r="D18" s="53"/>
      <c r="E18" s="53"/>
      <c r="F18" s="53"/>
      <c r="G18" s="53"/>
      <c r="H18" s="54">
        <f>H6</f>
        <v>360000</v>
      </c>
    </row>
    <row r="19" spans="1:8" ht="18.75">
      <c r="A19" s="52" t="s">
        <v>251</v>
      </c>
      <c r="B19" s="53"/>
      <c r="C19" s="53"/>
      <c r="D19" s="53"/>
      <c r="E19" s="53"/>
      <c r="F19" s="53"/>
      <c r="G19" s="53"/>
      <c r="H19" s="54"/>
    </row>
    <row r="20" spans="1:8" ht="18.75">
      <c r="A20" s="52"/>
      <c r="B20" s="53" t="s">
        <v>233</v>
      </c>
      <c r="C20" s="53"/>
      <c r="D20" s="53"/>
      <c r="E20" s="53"/>
      <c r="F20" s="53"/>
      <c r="G20" s="53"/>
      <c r="H20" s="54">
        <v>350000</v>
      </c>
    </row>
    <row r="21" spans="1:8" ht="18.75">
      <c r="A21" s="52"/>
      <c r="B21" s="53" t="s">
        <v>235</v>
      </c>
      <c r="C21" s="53"/>
      <c r="D21" s="53"/>
      <c r="E21" s="53"/>
      <c r="F21" s="53"/>
      <c r="G21" s="53"/>
      <c r="H21" s="54">
        <v>220000</v>
      </c>
    </row>
    <row r="22" spans="1:8" ht="18.75">
      <c r="A22" s="52"/>
      <c r="B22" s="53" t="s">
        <v>237</v>
      </c>
      <c r="C22" s="53"/>
      <c r="D22" s="53"/>
      <c r="E22" s="53"/>
      <c r="F22" s="53"/>
      <c r="G22" s="53"/>
      <c r="H22" s="54">
        <v>290000</v>
      </c>
    </row>
    <row r="23" spans="1:8" ht="18.75">
      <c r="A23" s="52"/>
      <c r="B23" s="53" t="s">
        <v>239</v>
      </c>
      <c r="C23" s="53"/>
      <c r="D23" s="53"/>
      <c r="E23" s="53"/>
      <c r="F23" s="53"/>
      <c r="G23" s="53"/>
      <c r="H23" s="54">
        <v>180000</v>
      </c>
    </row>
    <row r="24" spans="1:8" ht="18.75">
      <c r="A24" s="52" t="s">
        <v>252</v>
      </c>
      <c r="B24" s="53"/>
      <c r="C24" s="53"/>
      <c r="D24" s="53"/>
      <c r="E24" s="53"/>
      <c r="F24" s="53"/>
      <c r="G24" s="53"/>
      <c r="H24" s="54">
        <v>150000</v>
      </c>
    </row>
    <row r="25" spans="1:10" ht="18.75">
      <c r="A25" s="52" t="s">
        <v>253</v>
      </c>
      <c r="B25" s="53"/>
      <c r="C25" s="53"/>
      <c r="D25" s="53"/>
      <c r="E25" s="53"/>
      <c r="F25" s="53"/>
      <c r="G25" s="53"/>
      <c r="H25" s="54">
        <v>100000</v>
      </c>
      <c r="I25" s="59"/>
      <c r="J25" s="59"/>
    </row>
    <row r="26" spans="1:10" ht="18.75">
      <c r="A26" s="52" t="s">
        <v>272</v>
      </c>
      <c r="B26" s="53"/>
      <c r="C26" s="53"/>
      <c r="D26" s="53"/>
      <c r="E26" s="53"/>
      <c r="F26" s="53"/>
      <c r="G26" s="53"/>
      <c r="H26" s="54">
        <f>H14-SUM(H17:H25)</f>
        <v>93949</v>
      </c>
      <c r="I26" s="59"/>
      <c r="J26" s="59"/>
    </row>
    <row r="27" spans="1:10" ht="21.75" thickBot="1">
      <c r="A27" s="55"/>
      <c r="B27" s="56" t="s">
        <v>248</v>
      </c>
      <c r="C27" s="57"/>
      <c r="D27" s="57"/>
      <c r="E27" s="57"/>
      <c r="F27" s="57"/>
      <c r="G27" s="57"/>
      <c r="H27" s="58">
        <f>SUM(H17:H26)</f>
        <v>1943949</v>
      </c>
      <c r="I27" s="59"/>
      <c r="J27" s="59"/>
    </row>
    <row r="28" spans="1:10" ht="17.25">
      <c r="A28" s="59"/>
      <c r="B28" s="59"/>
      <c r="C28" s="59"/>
      <c r="D28" s="59"/>
      <c r="E28" s="59"/>
      <c r="F28" s="59"/>
      <c r="G28" s="59"/>
      <c r="H28" s="60"/>
      <c r="I28" s="59"/>
      <c r="J28" s="59"/>
    </row>
    <row r="29" spans="1:10" ht="17.25">
      <c r="A29" s="59"/>
      <c r="B29" s="59"/>
      <c r="C29" s="59"/>
      <c r="D29" s="59"/>
      <c r="E29" s="59"/>
      <c r="F29" s="59"/>
      <c r="G29" s="59"/>
      <c r="H29" s="60"/>
      <c r="I29" s="59"/>
      <c r="J29" s="59"/>
    </row>
    <row r="30" spans="1:10" ht="17.25">
      <c r="A30" s="59"/>
      <c r="B30" s="59"/>
      <c r="C30" s="59"/>
      <c r="D30" s="59"/>
      <c r="E30" s="59"/>
      <c r="F30" s="59"/>
      <c r="G30" s="59"/>
      <c r="H30" s="60"/>
      <c r="I30" s="59"/>
      <c r="J30" s="59"/>
    </row>
    <row r="31" spans="1:10" ht="17.25">
      <c r="A31" s="59"/>
      <c r="B31" s="59"/>
      <c r="C31" s="59"/>
      <c r="D31" s="59"/>
      <c r="E31" s="59"/>
      <c r="F31" s="59"/>
      <c r="G31" s="59"/>
      <c r="H31" s="60"/>
      <c r="I31" s="59"/>
      <c r="J31" s="59"/>
    </row>
    <row r="32" spans="1:10" ht="17.25">
      <c r="A32" s="59"/>
      <c r="B32" s="59"/>
      <c r="C32" s="59"/>
      <c r="D32" s="59"/>
      <c r="F32" s="59"/>
      <c r="G32" s="59"/>
      <c r="H32" s="60"/>
      <c r="I32" s="59"/>
      <c r="J32" s="59"/>
    </row>
    <row r="33" spans="1:10" ht="17.25">
      <c r="A33" s="59"/>
      <c r="B33" s="59"/>
      <c r="C33" s="59"/>
      <c r="D33" s="59"/>
      <c r="E33" s="59"/>
      <c r="F33" s="59"/>
      <c r="G33" s="59"/>
      <c r="H33" s="60"/>
      <c r="I33" s="59"/>
      <c r="J33" s="59"/>
    </row>
    <row r="34" spans="1:10" ht="17.25">
      <c r="A34" s="59"/>
      <c r="B34" s="59"/>
      <c r="C34" s="59"/>
      <c r="D34" s="59"/>
      <c r="E34" s="59"/>
      <c r="F34" s="59"/>
      <c r="G34" s="59"/>
      <c r="H34" s="60"/>
      <c r="I34" s="59"/>
      <c r="J34" s="59"/>
    </row>
    <row r="35" spans="1:10" ht="17.25">
      <c r="A35" s="59"/>
      <c r="B35" s="59"/>
      <c r="C35" s="59"/>
      <c r="D35" s="59"/>
      <c r="E35" s="59"/>
      <c r="F35" s="59"/>
      <c r="G35" s="59"/>
      <c r="H35" s="60"/>
      <c r="I35" s="59"/>
      <c r="J35" s="59"/>
    </row>
    <row r="36" spans="1:10" ht="17.25">
      <c r="A36" s="59"/>
      <c r="B36" s="59"/>
      <c r="C36" s="59"/>
      <c r="D36" s="59"/>
      <c r="E36" s="59"/>
      <c r="F36" s="59"/>
      <c r="G36" s="59"/>
      <c r="H36" s="60"/>
      <c r="I36" s="59"/>
      <c r="J36" s="59"/>
    </row>
    <row r="37" spans="1:10" ht="17.25">
      <c r="A37" s="59"/>
      <c r="B37" s="59"/>
      <c r="C37" s="59"/>
      <c r="D37" s="59"/>
      <c r="E37" s="59"/>
      <c r="F37" s="59"/>
      <c r="G37" s="59"/>
      <c r="H37" s="60"/>
      <c r="I37" s="59"/>
      <c r="J37" s="59"/>
    </row>
    <row r="38" spans="1:10" ht="17.25">
      <c r="A38" s="59"/>
      <c r="B38" s="59"/>
      <c r="C38" s="59"/>
      <c r="D38" s="59"/>
      <c r="E38" s="59"/>
      <c r="F38" s="59"/>
      <c r="G38" s="59"/>
      <c r="H38" s="60"/>
      <c r="I38" s="59"/>
      <c r="J38" s="59"/>
    </row>
    <row r="39" spans="1:10" ht="17.25">
      <c r="A39" s="59"/>
      <c r="B39" s="59"/>
      <c r="C39" s="59"/>
      <c r="D39" s="59"/>
      <c r="E39" s="59"/>
      <c r="F39" s="59"/>
      <c r="G39" s="59"/>
      <c r="H39" s="60"/>
      <c r="I39" s="59"/>
      <c r="J39" s="59"/>
    </row>
    <row r="40" ht="17.25">
      <c r="H40" s="60"/>
    </row>
    <row r="41" ht="17.25">
      <c r="H41" s="60"/>
    </row>
    <row r="42" ht="17.25">
      <c r="H42" s="60"/>
    </row>
    <row r="43" ht="17.25">
      <c r="H43" s="60"/>
    </row>
    <row r="44" ht="17.25">
      <c r="H44" s="60"/>
    </row>
    <row r="45" spans="5:8" ht="17.25">
      <c r="E45" s="81" t="s">
        <v>319</v>
      </c>
      <c r="H45" s="60"/>
    </row>
    <row r="46" ht="17.25">
      <c r="H46" s="60"/>
    </row>
    <row r="47" ht="17.25">
      <c r="H47" s="60"/>
    </row>
    <row r="48" ht="17.25">
      <c r="H48" s="60"/>
    </row>
    <row r="49" ht="17.25">
      <c r="H49" s="60"/>
    </row>
    <row r="50" ht="17.25">
      <c r="H50" s="60"/>
    </row>
    <row r="51" ht="17.25">
      <c r="H51" s="60"/>
    </row>
    <row r="52" ht="17.25">
      <c r="H52" s="60"/>
    </row>
    <row r="53" ht="17.25">
      <c r="H53" s="60"/>
    </row>
    <row r="54" ht="17.25">
      <c r="H54" s="60"/>
    </row>
    <row r="55" ht="17.25">
      <c r="H55" s="60"/>
    </row>
    <row r="56" ht="17.25">
      <c r="H56" s="60"/>
    </row>
    <row r="57" ht="17.25">
      <c r="H57" s="60"/>
    </row>
    <row r="58" ht="17.25">
      <c r="H58" s="60"/>
    </row>
    <row r="59" ht="17.25">
      <c r="H59" s="60"/>
    </row>
    <row r="60" ht="17.25">
      <c r="H60" s="60"/>
    </row>
    <row r="61" ht="17.25">
      <c r="H61" s="60"/>
    </row>
    <row r="62" ht="17.25">
      <c r="H62" s="60"/>
    </row>
    <row r="63" ht="17.25">
      <c r="H63" s="60"/>
    </row>
    <row r="64" ht="17.25">
      <c r="H64" s="60"/>
    </row>
    <row r="65" ht="17.25">
      <c r="H65" s="60"/>
    </row>
    <row r="66" ht="17.25">
      <c r="H66" s="60"/>
    </row>
    <row r="67" ht="17.25">
      <c r="H67" s="60"/>
    </row>
    <row r="68" ht="17.25">
      <c r="H68" s="60"/>
    </row>
    <row r="69" ht="17.25">
      <c r="H69" s="60"/>
    </row>
    <row r="70" ht="17.25">
      <c r="H70" s="60"/>
    </row>
    <row r="71" ht="17.25">
      <c r="H71" s="60"/>
    </row>
    <row r="72" ht="17.25">
      <c r="H72" s="60"/>
    </row>
    <row r="73" ht="17.25">
      <c r="H73" s="60"/>
    </row>
    <row r="74" ht="17.25">
      <c r="H74" s="60"/>
    </row>
    <row r="75" ht="17.25">
      <c r="H75" s="60"/>
    </row>
    <row r="76" ht="17.25">
      <c r="H76" s="60"/>
    </row>
    <row r="77" ht="17.25">
      <c r="H77" s="60"/>
    </row>
    <row r="78" ht="17.25">
      <c r="H78" s="60"/>
    </row>
    <row r="79" ht="17.25">
      <c r="H79" s="60"/>
    </row>
    <row r="80" ht="17.25">
      <c r="H80" s="60"/>
    </row>
    <row r="81" ht="17.25">
      <c r="H81" s="60"/>
    </row>
    <row r="82" ht="17.25">
      <c r="H82" s="60"/>
    </row>
    <row r="83" ht="17.25">
      <c r="H83" s="60"/>
    </row>
    <row r="84" ht="17.25">
      <c r="H84" s="60"/>
    </row>
    <row r="85" ht="17.25">
      <c r="H85" s="60"/>
    </row>
    <row r="86" ht="17.25">
      <c r="H86" s="60"/>
    </row>
    <row r="87" ht="17.25">
      <c r="H87" s="60"/>
    </row>
    <row r="88" ht="17.25">
      <c r="H88" s="60"/>
    </row>
    <row r="89" ht="17.25">
      <c r="H89" s="60"/>
    </row>
    <row r="90" ht="17.25">
      <c r="H90" s="60"/>
    </row>
    <row r="91" ht="17.25">
      <c r="H91" s="60"/>
    </row>
    <row r="92" ht="17.25">
      <c r="H92" s="60"/>
    </row>
    <row r="93" ht="17.25">
      <c r="H93" s="60"/>
    </row>
    <row r="94" ht="17.25">
      <c r="H94" s="60"/>
    </row>
    <row r="95" ht="17.25">
      <c r="H95" s="60"/>
    </row>
    <row r="96" ht="17.25">
      <c r="H96" s="60"/>
    </row>
    <row r="97" ht="17.25">
      <c r="H97" s="60"/>
    </row>
    <row r="98" ht="17.25">
      <c r="H98" s="60"/>
    </row>
    <row r="99" ht="17.25">
      <c r="H99" s="60"/>
    </row>
    <row r="100" ht="17.25">
      <c r="H100" s="60"/>
    </row>
    <row r="101" ht="17.25">
      <c r="H101" s="60"/>
    </row>
    <row r="102" ht="17.25">
      <c r="H102" s="60"/>
    </row>
    <row r="103" ht="17.25">
      <c r="H103" s="60"/>
    </row>
    <row r="104" ht="17.25">
      <c r="H104" s="60"/>
    </row>
    <row r="105" ht="17.25">
      <c r="H105" s="60"/>
    </row>
    <row r="106" ht="17.25">
      <c r="H106" s="60"/>
    </row>
    <row r="107" ht="17.25">
      <c r="H107" s="60"/>
    </row>
    <row r="108" ht="17.25">
      <c r="H108" s="60"/>
    </row>
    <row r="109" ht="17.25">
      <c r="H109" s="60"/>
    </row>
    <row r="110" ht="17.25">
      <c r="H110" s="60"/>
    </row>
    <row r="111" ht="17.25">
      <c r="H111" s="60"/>
    </row>
    <row r="112" ht="17.25">
      <c r="H112" s="60"/>
    </row>
    <row r="113" ht="17.25">
      <c r="H113" s="60"/>
    </row>
    <row r="114" ht="17.25">
      <c r="H114" s="60"/>
    </row>
    <row r="115" ht="17.25">
      <c r="H115" s="60"/>
    </row>
    <row r="116" ht="17.25">
      <c r="H116" s="60"/>
    </row>
    <row r="117" ht="17.25">
      <c r="H117" s="60"/>
    </row>
    <row r="118" ht="17.25">
      <c r="H118" s="60"/>
    </row>
    <row r="119" ht="17.25">
      <c r="H119" s="60"/>
    </row>
    <row r="120" ht="17.25">
      <c r="H120" s="60"/>
    </row>
    <row r="121" ht="17.25">
      <c r="H121" s="60"/>
    </row>
    <row r="122" ht="17.25">
      <c r="H122" s="60"/>
    </row>
    <row r="123" ht="17.25">
      <c r="H123" s="60"/>
    </row>
    <row r="124" ht="17.25">
      <c r="H124" s="60"/>
    </row>
    <row r="125" ht="17.25">
      <c r="H125" s="60"/>
    </row>
    <row r="126" ht="17.25">
      <c r="H126" s="60"/>
    </row>
    <row r="127" ht="17.25">
      <c r="H127" s="60"/>
    </row>
    <row r="128" ht="17.25">
      <c r="H128" s="60"/>
    </row>
    <row r="129" ht="17.25">
      <c r="H129" s="60"/>
    </row>
    <row r="130" ht="17.25">
      <c r="H130" s="60"/>
    </row>
    <row r="131" ht="17.25">
      <c r="H131" s="60"/>
    </row>
    <row r="132" ht="17.25">
      <c r="H132" s="60"/>
    </row>
    <row r="133" ht="17.25">
      <c r="H133" s="60"/>
    </row>
    <row r="134" ht="17.25">
      <c r="H134" s="60"/>
    </row>
    <row r="135" ht="17.25">
      <c r="H135" s="60"/>
    </row>
    <row r="136" ht="17.25">
      <c r="H136" s="60"/>
    </row>
    <row r="137" ht="17.25">
      <c r="H137" s="60"/>
    </row>
    <row r="138" ht="17.25">
      <c r="H138" s="60"/>
    </row>
    <row r="139" ht="17.25">
      <c r="H139" s="60"/>
    </row>
    <row r="140" ht="17.25">
      <c r="H140" s="60"/>
    </row>
    <row r="141" ht="17.25">
      <c r="H141" s="60"/>
    </row>
    <row r="142" ht="17.25">
      <c r="H142" s="60"/>
    </row>
    <row r="143" ht="17.25">
      <c r="H143" s="60"/>
    </row>
    <row r="144" ht="17.25">
      <c r="H144" s="60"/>
    </row>
    <row r="145" ht="17.25">
      <c r="H145" s="60"/>
    </row>
    <row r="146" ht="17.25">
      <c r="H146" s="60"/>
    </row>
    <row r="147" ht="17.25">
      <c r="H147" s="60"/>
    </row>
    <row r="148" ht="17.25">
      <c r="H148" s="60"/>
    </row>
    <row r="149" ht="17.25">
      <c r="H149" s="60"/>
    </row>
    <row r="150" ht="17.25">
      <c r="H150" s="60"/>
    </row>
    <row r="151" ht="17.25">
      <c r="H151" s="60"/>
    </row>
    <row r="152" ht="17.25">
      <c r="H152" s="60"/>
    </row>
    <row r="153" ht="17.25">
      <c r="H153" s="60"/>
    </row>
    <row r="154" ht="17.25">
      <c r="H154" s="60"/>
    </row>
    <row r="155" ht="17.25">
      <c r="H155" s="60"/>
    </row>
    <row r="156" ht="17.25">
      <c r="H156" s="60"/>
    </row>
    <row r="157" ht="17.25">
      <c r="H157" s="60"/>
    </row>
    <row r="158" ht="17.25">
      <c r="H158" s="60"/>
    </row>
    <row r="159" ht="17.25">
      <c r="H159" s="60"/>
    </row>
    <row r="160" ht="17.25">
      <c r="H160" s="60"/>
    </row>
    <row r="161" ht="17.25">
      <c r="H161" s="60"/>
    </row>
    <row r="162" ht="17.25">
      <c r="H162" s="60"/>
    </row>
    <row r="163" ht="17.25">
      <c r="H163" s="60"/>
    </row>
    <row r="164" ht="17.25">
      <c r="H164" s="60"/>
    </row>
    <row r="165" ht="17.25">
      <c r="H165" s="60"/>
    </row>
    <row r="166" ht="17.25">
      <c r="H166" s="60"/>
    </row>
    <row r="167" ht="17.25">
      <c r="H167" s="60"/>
    </row>
    <row r="168" ht="17.25">
      <c r="H168" s="60"/>
    </row>
    <row r="169" ht="17.25">
      <c r="H169" s="60"/>
    </row>
    <row r="170" ht="17.25">
      <c r="H170" s="60"/>
    </row>
    <row r="171" ht="17.25">
      <c r="H171" s="60"/>
    </row>
    <row r="172" ht="17.25">
      <c r="H172" s="60"/>
    </row>
    <row r="173" ht="17.25">
      <c r="H173" s="60"/>
    </row>
    <row r="174" ht="17.25">
      <c r="H174" s="60"/>
    </row>
    <row r="175" ht="17.25">
      <c r="H175" s="60"/>
    </row>
    <row r="176" ht="17.25">
      <c r="H176" s="60"/>
    </row>
    <row r="177" ht="17.25">
      <c r="H177" s="60"/>
    </row>
    <row r="178" ht="17.25">
      <c r="H178" s="60"/>
    </row>
    <row r="179" ht="17.25">
      <c r="H179" s="60"/>
    </row>
    <row r="180" ht="17.25">
      <c r="H180" s="60"/>
    </row>
    <row r="181" ht="17.25">
      <c r="H181" s="60"/>
    </row>
    <row r="182" ht="17.25">
      <c r="H182" s="60"/>
    </row>
    <row r="183" ht="17.25">
      <c r="H183" s="60"/>
    </row>
    <row r="184" ht="17.25">
      <c r="H184" s="60"/>
    </row>
    <row r="185" ht="17.25">
      <c r="H185" s="60"/>
    </row>
    <row r="186" ht="17.25">
      <c r="H186" s="60"/>
    </row>
    <row r="187" ht="17.25">
      <c r="H187" s="60"/>
    </row>
    <row r="188" ht="17.25">
      <c r="H188" s="60"/>
    </row>
    <row r="189" ht="17.25">
      <c r="H189" s="60"/>
    </row>
    <row r="190" ht="17.25">
      <c r="H190" s="60"/>
    </row>
    <row r="191" ht="17.25">
      <c r="H191" s="60"/>
    </row>
    <row r="192" ht="17.25">
      <c r="H192" s="60"/>
    </row>
    <row r="193" ht="17.25">
      <c r="H193" s="60"/>
    </row>
    <row r="194" ht="17.25">
      <c r="H194" s="60"/>
    </row>
    <row r="195" ht="17.25">
      <c r="H195" s="60"/>
    </row>
    <row r="196" ht="17.25">
      <c r="H196" s="60"/>
    </row>
    <row r="197" ht="17.25">
      <c r="H197" s="60"/>
    </row>
    <row r="198" ht="17.25">
      <c r="H198" s="60"/>
    </row>
    <row r="199" ht="17.25">
      <c r="H199" s="60"/>
    </row>
    <row r="200" ht="17.25">
      <c r="H200" s="60"/>
    </row>
    <row r="201" ht="17.25">
      <c r="H201" s="60"/>
    </row>
    <row r="202" ht="17.25">
      <c r="H202" s="60"/>
    </row>
    <row r="203" ht="17.25">
      <c r="H203" s="60"/>
    </row>
    <row r="204" ht="17.25">
      <c r="H204" s="60"/>
    </row>
    <row r="205" ht="17.25">
      <c r="H205" s="60"/>
    </row>
    <row r="206" ht="17.25">
      <c r="H206" s="60"/>
    </row>
    <row r="207" ht="17.25">
      <c r="H207" s="60"/>
    </row>
    <row r="208" ht="17.25">
      <c r="H208" s="60"/>
    </row>
    <row r="209" ht="17.25">
      <c r="H209" s="60"/>
    </row>
    <row r="210" ht="17.25">
      <c r="H210" s="60"/>
    </row>
    <row r="211" ht="17.25">
      <c r="H211" s="60"/>
    </row>
    <row r="212" ht="17.25">
      <c r="H212" s="60"/>
    </row>
    <row r="213" ht="17.25">
      <c r="H213" s="60"/>
    </row>
    <row r="214" ht="17.25">
      <c r="H214" s="60"/>
    </row>
    <row r="215" ht="17.25">
      <c r="H215" s="60"/>
    </row>
  </sheetData>
  <mergeCells count="6">
    <mergeCell ref="D10:E10"/>
    <mergeCell ref="D11:E11"/>
    <mergeCell ref="D5:E5"/>
    <mergeCell ref="D6:E6"/>
    <mergeCell ref="D8:E8"/>
    <mergeCell ref="D9:E9"/>
  </mergeCells>
  <printOptions/>
  <pageMargins left="0.75" right="0.75" top="1" bottom="0.29" header="0.512" footer="0.19"/>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L60"/>
  <sheetViews>
    <sheetView showGridLines="0" showRowColHeaders="0" showZeros="0" showOutlineSymbols="0" workbookViewId="0" topLeftCell="A1">
      <selection activeCell="F26" sqref="F26"/>
    </sheetView>
  </sheetViews>
  <sheetFormatPr defaultColWidth="9.00390625" defaultRowHeight="13.5"/>
  <sheetData>
    <row r="1" ht="13.5">
      <c r="C1" s="79" t="s">
        <v>311</v>
      </c>
    </row>
    <row r="2" ht="13.5">
      <c r="C2" s="79"/>
    </row>
    <row r="3" ht="13.5">
      <c r="B3" s="80" t="s">
        <v>312</v>
      </c>
    </row>
    <row r="4" ht="13.5">
      <c r="B4" s="78" t="s">
        <v>307</v>
      </c>
    </row>
    <row r="5" ht="4.5" customHeight="1"/>
    <row r="6" spans="2:10" ht="13.5">
      <c r="B6" s="126" t="s">
        <v>310</v>
      </c>
      <c r="C6" s="125"/>
      <c r="D6" s="125"/>
      <c r="E6" s="125"/>
      <c r="F6" s="125"/>
      <c r="G6" s="125"/>
      <c r="H6" s="125"/>
      <c r="I6" s="125"/>
      <c r="J6" s="125"/>
    </row>
    <row r="7" spans="2:10" ht="13.5">
      <c r="B7" s="125"/>
      <c r="C7" s="125"/>
      <c r="D7" s="125"/>
      <c r="E7" s="125"/>
      <c r="F7" s="125"/>
      <c r="G7" s="125"/>
      <c r="H7" s="125"/>
      <c r="I7" s="125"/>
      <c r="J7" s="125"/>
    </row>
    <row r="8" spans="3:12" ht="13.5">
      <c r="C8" s="125" t="s">
        <v>308</v>
      </c>
      <c r="D8" s="125"/>
      <c r="E8" s="125"/>
      <c r="F8" s="125"/>
      <c r="G8" s="125"/>
      <c r="H8" s="125"/>
      <c r="I8" s="125"/>
      <c r="J8" s="125"/>
      <c r="K8" s="125"/>
      <c r="L8" s="125"/>
    </row>
    <row r="9" spans="3:12" ht="13.5">
      <c r="C9" s="125" t="s">
        <v>309</v>
      </c>
      <c r="D9" s="125"/>
      <c r="E9" s="125"/>
      <c r="F9" s="125"/>
      <c r="G9" s="125"/>
      <c r="H9" s="125"/>
      <c r="I9" s="125"/>
      <c r="J9" s="125"/>
      <c r="K9" s="125"/>
      <c r="L9" s="125"/>
    </row>
    <row r="15" ht="13.5">
      <c r="B15" s="80" t="s">
        <v>313</v>
      </c>
    </row>
    <row r="16" ht="13.5">
      <c r="B16" s="78" t="s">
        <v>307</v>
      </c>
    </row>
    <row r="17" ht="4.5" customHeight="1">
      <c r="B17" s="78"/>
    </row>
    <row r="18" spans="2:10" ht="13.5" customHeight="1">
      <c r="B18" s="126" t="s">
        <v>314</v>
      </c>
      <c r="C18" s="125"/>
      <c r="D18" s="125"/>
      <c r="E18" s="125"/>
      <c r="F18" s="125"/>
      <c r="G18" s="125"/>
      <c r="H18" s="125"/>
      <c r="I18" s="125"/>
      <c r="J18" s="125"/>
    </row>
    <row r="19" spans="2:10" ht="40.5" customHeight="1">
      <c r="B19" s="125"/>
      <c r="C19" s="125"/>
      <c r="D19" s="125"/>
      <c r="E19" s="125"/>
      <c r="F19" s="125"/>
      <c r="G19" s="125"/>
      <c r="H19" s="125"/>
      <c r="I19" s="125"/>
      <c r="J19" s="125"/>
    </row>
    <row r="60" ht="13.5">
      <c r="F60" s="81" t="s">
        <v>320</v>
      </c>
    </row>
  </sheetData>
  <mergeCells count="4">
    <mergeCell ref="C8:L8"/>
    <mergeCell ref="C9:L9"/>
    <mergeCell ref="B6:J7"/>
    <mergeCell ref="B18:J19"/>
  </mergeCells>
  <printOptions/>
  <pageMargins left="0.63" right="0.57" top="1" bottom="0.3" header="0.512" footer="0.19"/>
  <pageSetup orientation="portrait" paperSize="9" r:id="rId2"/>
  <drawing r:id="rId1"/>
</worksheet>
</file>

<file path=xl/worksheets/sheet9.xml><?xml version="1.0" encoding="utf-8"?>
<worksheet xmlns="http://schemas.openxmlformats.org/spreadsheetml/2006/main" xmlns:r="http://schemas.openxmlformats.org/officeDocument/2006/relationships">
  <dimension ref="A1:K51"/>
  <sheetViews>
    <sheetView showGridLines="0" showRowColHeaders="0" showZeros="0" showOutlineSymbols="0" workbookViewId="0" topLeftCell="A1">
      <selection activeCell="M11" sqref="M11"/>
    </sheetView>
  </sheetViews>
  <sheetFormatPr defaultColWidth="9.00390625" defaultRowHeight="13.5"/>
  <cols>
    <col min="1" max="1" width="2.375" style="0" customWidth="1"/>
    <col min="11" max="11" width="12.125" style="0" customWidth="1"/>
  </cols>
  <sheetData>
    <row r="1" spans="7:11" ht="13.5" customHeight="1">
      <c r="G1" s="66"/>
      <c r="H1" s="129">
        <v>39180</v>
      </c>
      <c r="I1" s="129"/>
      <c r="J1" s="129"/>
      <c r="K1" s="73" t="s">
        <v>305</v>
      </c>
    </row>
    <row r="2" spans="7:11" ht="13.5" customHeight="1">
      <c r="G2" s="66"/>
      <c r="H2" s="129">
        <v>39915</v>
      </c>
      <c r="I2" s="129"/>
      <c r="J2" s="129"/>
      <c r="K2" s="73" t="s">
        <v>306</v>
      </c>
    </row>
    <row r="3" spans="7:11" ht="13.5" customHeight="1">
      <c r="G3" s="128" t="s">
        <v>280</v>
      </c>
      <c r="H3" s="128"/>
      <c r="I3" s="128"/>
      <c r="J3" s="128"/>
      <c r="K3" s="128"/>
    </row>
    <row r="4" ht="14.25">
      <c r="B4" s="67"/>
    </row>
    <row r="5" spans="1:11" ht="14.25">
      <c r="A5" s="74"/>
      <c r="B5" s="130" t="s">
        <v>281</v>
      </c>
      <c r="C5" s="130"/>
      <c r="D5" s="130"/>
      <c r="E5" s="130"/>
      <c r="F5" s="130"/>
      <c r="G5" s="130"/>
      <c r="H5" s="130"/>
      <c r="I5" s="130"/>
      <c r="J5" s="130"/>
      <c r="K5" s="130"/>
    </row>
    <row r="6" ht="14.25">
      <c r="B6" s="15"/>
    </row>
    <row r="7" ht="14.25">
      <c r="B7" s="68" t="s">
        <v>282</v>
      </c>
    </row>
    <row r="8" spans="2:11" ht="14.25" customHeight="1">
      <c r="B8" s="131" t="s">
        <v>296</v>
      </c>
      <c r="C8" s="132"/>
      <c r="D8" s="132"/>
      <c r="E8" s="132"/>
      <c r="F8" s="132"/>
      <c r="G8" s="132"/>
      <c r="H8" s="132"/>
      <c r="I8" s="132"/>
      <c r="J8" s="132"/>
      <c r="K8" s="132"/>
    </row>
    <row r="9" spans="2:11" ht="27.75" customHeight="1">
      <c r="B9" s="132"/>
      <c r="C9" s="132"/>
      <c r="D9" s="132"/>
      <c r="E9" s="132"/>
      <c r="F9" s="132"/>
      <c r="G9" s="132"/>
      <c r="H9" s="132"/>
      <c r="I9" s="132"/>
      <c r="J9" s="132"/>
      <c r="K9" s="132"/>
    </row>
    <row r="10" spans="2:11" ht="17.25" customHeight="1">
      <c r="B10" s="22"/>
      <c r="C10" s="22"/>
      <c r="D10" s="22"/>
      <c r="E10" s="22"/>
      <c r="F10" s="22"/>
      <c r="G10" s="22"/>
      <c r="H10" s="22"/>
      <c r="I10" s="22"/>
      <c r="J10" s="22"/>
      <c r="K10" s="22"/>
    </row>
    <row r="11" ht="17.25" customHeight="1">
      <c r="B11" s="68" t="s">
        <v>283</v>
      </c>
    </row>
    <row r="12" ht="17.25" customHeight="1">
      <c r="B12" s="69" t="s">
        <v>284</v>
      </c>
    </row>
    <row r="13" ht="17.25" customHeight="1">
      <c r="B13" s="69" t="s">
        <v>285</v>
      </c>
    </row>
    <row r="14" ht="17.25" customHeight="1">
      <c r="B14" s="69" t="s">
        <v>297</v>
      </c>
    </row>
    <row r="15" ht="17.25" customHeight="1">
      <c r="B15" s="69" t="s">
        <v>302</v>
      </c>
    </row>
    <row r="16" ht="17.25" customHeight="1">
      <c r="B16" s="15"/>
    </row>
    <row r="17" ht="17.25" customHeight="1">
      <c r="B17" s="15"/>
    </row>
    <row r="18" ht="17.25" customHeight="1">
      <c r="B18" s="68" t="s">
        <v>286</v>
      </c>
    </row>
    <row r="19" ht="17.25" customHeight="1">
      <c r="B19" s="69" t="s">
        <v>299</v>
      </c>
    </row>
    <row r="20" ht="17.25" customHeight="1">
      <c r="B20" s="69" t="s">
        <v>300</v>
      </c>
    </row>
    <row r="21" ht="17.25" customHeight="1">
      <c r="B21" s="69" t="s">
        <v>287</v>
      </c>
    </row>
    <row r="22" ht="17.25" customHeight="1">
      <c r="B22" s="77" t="s">
        <v>298</v>
      </c>
    </row>
    <row r="23" ht="17.25" customHeight="1">
      <c r="B23" s="75" t="s">
        <v>301</v>
      </c>
    </row>
    <row r="24" ht="17.25" customHeight="1">
      <c r="B24" s="75" t="s">
        <v>303</v>
      </c>
    </row>
    <row r="25" ht="17.25" customHeight="1">
      <c r="B25" s="75" t="s">
        <v>304</v>
      </c>
    </row>
    <row r="26" ht="17.25" customHeight="1">
      <c r="B26" s="15"/>
    </row>
    <row r="27" ht="17.25" customHeight="1">
      <c r="B27" s="15"/>
    </row>
    <row r="28" ht="17.25" customHeight="1">
      <c r="B28" s="68" t="s">
        <v>288</v>
      </c>
    </row>
    <row r="29" ht="17.25" customHeight="1">
      <c r="B29" s="70" t="s">
        <v>289</v>
      </c>
    </row>
    <row r="30" ht="17.25" customHeight="1">
      <c r="B30" s="15"/>
    </row>
    <row r="31" ht="17.25" customHeight="1">
      <c r="B31" s="15"/>
    </row>
    <row r="32" ht="17.25" customHeight="1">
      <c r="B32" s="68" t="s">
        <v>290</v>
      </c>
    </row>
    <row r="33" spans="2:11" ht="35.25" customHeight="1">
      <c r="B33" s="127" t="s">
        <v>295</v>
      </c>
      <c r="C33" s="127"/>
      <c r="D33" s="127"/>
      <c r="E33" s="127"/>
      <c r="F33" s="127"/>
      <c r="G33" s="127"/>
      <c r="H33" s="127"/>
      <c r="I33" s="127"/>
      <c r="J33" s="127"/>
      <c r="K33" s="127"/>
    </row>
    <row r="34" ht="17.25" customHeight="1">
      <c r="B34" s="76" t="s">
        <v>291</v>
      </c>
    </row>
    <row r="35" ht="17.25" customHeight="1">
      <c r="B35" s="76"/>
    </row>
    <row r="36" ht="17.25" customHeight="1">
      <c r="B36" s="15"/>
    </row>
    <row r="37" ht="17.25" customHeight="1">
      <c r="B37" s="71" t="s">
        <v>292</v>
      </c>
    </row>
    <row r="38" ht="17.25" customHeight="1">
      <c r="B38" s="69" t="s">
        <v>293</v>
      </c>
    </row>
    <row r="39" ht="17.25" customHeight="1">
      <c r="B39" s="70"/>
    </row>
    <row r="40" ht="17.25" customHeight="1">
      <c r="K40" s="72" t="s">
        <v>294</v>
      </c>
    </row>
    <row r="51" ht="13.5">
      <c r="G51" s="81" t="s">
        <v>321</v>
      </c>
    </row>
  </sheetData>
  <mergeCells count="6">
    <mergeCell ref="B33:K33"/>
    <mergeCell ref="G3:K3"/>
    <mergeCell ref="H1:J1"/>
    <mergeCell ref="H2:J2"/>
    <mergeCell ref="B5:K5"/>
    <mergeCell ref="B8:K9"/>
  </mergeCells>
  <printOptions/>
  <pageMargins left="0.42" right="0.48" top="0.69" bottom="0.38" header="0.512" footer="0.24"/>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2009-04-08T00:07:03Z</cp:lastPrinted>
  <dcterms:created xsi:type="dcterms:W3CDTF">2006-01-20T00:31:31Z</dcterms:created>
  <dcterms:modified xsi:type="dcterms:W3CDTF">2009-04-08T00:13:22Z</dcterms:modified>
  <cp:category/>
  <cp:version/>
  <cp:contentType/>
  <cp:contentStatus/>
</cp:coreProperties>
</file>